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nalitica" sheetId="1" r:id="rId1"/>
  </sheets>
  <definedNames/>
  <calcPr fullCalcOnLoad="1"/>
</workbook>
</file>

<file path=xl/sharedStrings.xml><?xml version="1.0" encoding="utf-8"?>
<sst xmlns="http://schemas.openxmlformats.org/spreadsheetml/2006/main" count="221" uniqueCount="169">
  <si>
    <t>TRIBUNAL DE CONTAS DO ESTADO DE PERNAMBUCO – ANEXO I
REFORMA E MODERNIZAÇÃO DO SISTEMA DE CLIMATIZAÇÃO DO EDIFÍCIO DOM HÉLDER CÂMARA – ORÇAMENTO BASE – AGOSTO/2017</t>
  </si>
  <si>
    <t>ITEM</t>
  </si>
  <si>
    <t>DESCRIÇÃO</t>
  </si>
  <si>
    <t>UND</t>
  </si>
  <si>
    <t>QUANT</t>
  </si>
  <si>
    <t xml:space="preserve">MATERIAL (R$)
</t>
  </si>
  <si>
    <t>MÃO-DE-OBRAS (R$)</t>
  </si>
  <si>
    <t>MAT+MO (R$)</t>
  </si>
  <si>
    <t>UNITÁRIO</t>
  </si>
  <si>
    <t>TOTAL</t>
  </si>
  <si>
    <t>1.0</t>
  </si>
  <si>
    <t>REDES DE DUTOS</t>
  </si>
  <si>
    <t>1.1</t>
  </si>
  <si>
    <t>DUTO DE INSUFLAÇÃO EM CHAPA GALVANIZADA COM JUNTAS TCD, ISOLADO  TERMICAMENTE COM MANTA DE BORRACHA ELASTOMÉRICA, ESPESSURA 25mm, CONFORME MEMORIAL DESCRITIVO</t>
  </si>
  <si>
    <t>kg</t>
  </si>
  <si>
    <t>1.2</t>
  </si>
  <si>
    <t>DUTO DE AR EXTERIOR EM CHAPA GALVANIZADA COM JUNTAS TCD PINTADOS COM
VERNIZ SINTÉTICO,SEM ISOLAMENTO TÉRMICO</t>
  </si>
  <si>
    <t>2.0</t>
  </si>
  <si>
    <t>DISPOSITVOS DE DISTRIBUIÇÃO DO AR</t>
  </si>
  <si>
    <t>2.1</t>
  </si>
  <si>
    <t>VENEZIANAS</t>
  </si>
  <si>
    <t>2.11</t>
  </si>
  <si>
    <t>VENEZIANA ANTI-CHUVA COM TELA ANTI-INSETO 40x40cm</t>
  </si>
  <si>
    <t>und</t>
  </si>
  <si>
    <t>2.2</t>
  </si>
  <si>
    <t>REGULADORES DE VAZÃO</t>
  </si>
  <si>
    <t>2.2.1</t>
  </si>
  <si>
    <t>REGULADOR DE VAZÃO MODELO EN (300X200)</t>
  </si>
  <si>
    <t>2.2.2</t>
  </si>
  <si>
    <t>REGULADOR DE VAZÃO - EN(500X300)</t>
  </si>
  <si>
    <t>2.2.3</t>
  </si>
  <si>
    <t>REGULADOR DE VAZÃO MODELO KVR 200</t>
  </si>
  <si>
    <t>3.0</t>
  </si>
  <si>
    <t>REDE HIDRÁULICA</t>
  </si>
  <si>
    <t>3.1</t>
  </si>
  <si>
    <t>AGUA GELADA (EDIFÍCIO DOM HÉLDER CÂMARA - 3º ao 8º PAVIMENTO)</t>
  </si>
  <si>
    <t>3.1.1</t>
  </si>
  <si>
    <t>TUBO PEX COM DIÂMETRO DE 3/4" C/ACESSÓRIOS,ISOLADO COM MANTA DE BORRACHA
ELASTOMÉRICA ESPESSURA CRESCENTE 25-32mm</t>
  </si>
  <si>
    <t>m</t>
  </si>
  <si>
    <t>3.1.2</t>
  </si>
  <si>
    <t>TUBO DE AÇO 03/4" C/ACESSÓRIOS,ISOLADO COM MANTA DE BORRACHA
ELASTOMÉRICA ESPESSURA CRESCENTE 25-32mm</t>
  </si>
  <si>
    <t>3.1.3</t>
  </si>
  <si>
    <t>TUBO DE AÇO 01" ACESSÓRIOS,ISLADOR MANTA DE BORRACHA ELASTOMÉRICA ESPESSURA
CRESCENTE 25-32mm</t>
  </si>
  <si>
    <t>3.1.4</t>
  </si>
  <si>
    <t>TUBO DE AÇO 01 1/4" C/ ACESSÓRIOS,ISALODO COM MANTA DE BORRACHA
ELASTOMÉRICA ESPESSURA CRESCENTE 25-32mm</t>
  </si>
  <si>
    <t>3.1.5</t>
  </si>
  <si>
    <t>TUBO DE AÇO 01 1/2 C/ ACESSÓRIOS,ISOLADO COM MANTA DE BORRACHA
ELASTROMÉRICA ESPESSURA CRESCENTE 25-32mm</t>
  </si>
  <si>
    <t>3.1.6</t>
  </si>
  <si>
    <t>REGISTRO GAVETA 01 1/4"</t>
  </si>
  <si>
    <t>3.1.7</t>
  </si>
  <si>
    <t>REGISTRO GAVETA 01 1/2"</t>
  </si>
  <si>
    <t>3.1.8</t>
  </si>
  <si>
    <t>JOELHO DE FERRO GALVANIZADO 45º - 3/4"</t>
  </si>
  <si>
    <t>3.1.9</t>
  </si>
  <si>
    <t>JOELHO DE FERRO GALVANIZADO 45º - 1"</t>
  </si>
  <si>
    <t>3.1.10</t>
  </si>
  <si>
    <t>JOELHO DE FERRO GALVANIZADO 45º - 1 1/2"</t>
  </si>
  <si>
    <t>3.1.11</t>
  </si>
  <si>
    <t>JOELHO DE FEROO GALVANIZADO 90º - 3/4"</t>
  </si>
  <si>
    <t>3.1.12</t>
  </si>
  <si>
    <t>JOELHO DE FERRO GALVANIZADO 90º - 1"</t>
  </si>
  <si>
    <t>3.1.13</t>
  </si>
  <si>
    <t>JOELHO DE FERRO GALAVNIZADO 90º - 1 1/4"</t>
  </si>
  <si>
    <t>3.1.14</t>
  </si>
  <si>
    <t>TÊ DE FERRO GALVANIZADO - 3/4"</t>
  </si>
  <si>
    <t>3.1.15</t>
  </si>
  <si>
    <t>TÊ DE FERRO GALVANIZADO - 1"</t>
  </si>
  <si>
    <t>3.1.16</t>
  </si>
  <si>
    <t>TÊ DE FERRO GALVANIZADO - 1 1/4"</t>
  </si>
  <si>
    <t>3.1.17</t>
  </si>
  <si>
    <t>TÊ DE REDUÇÃO FERRO GALVANIZADO - 1 X3/4"</t>
  </si>
  <si>
    <t>3.1.18</t>
  </si>
  <si>
    <t>TÊ DE REDUÇÃO FERRO GALVANIZADO - 1 1/4" X 3/4"</t>
  </si>
  <si>
    <t>3.1.19</t>
  </si>
  <si>
    <t>TÊ DE REDUÇÃO FERRO GALVANIZADO - 1 1/4" X 1"</t>
  </si>
  <si>
    <t>3.1.20</t>
  </si>
  <si>
    <t>TÊ DE REDUÇÃO FERRO GALVANIZADO - 1 1/2" X 3/4"</t>
  </si>
  <si>
    <t>3.1.21</t>
  </si>
  <si>
    <t>TÊ DE REDUÇÃO FERRO GALVANIZADO - 2 1/2" X 1  1/2"</t>
  </si>
  <si>
    <t>3.1.22</t>
  </si>
  <si>
    <t>TÊ DE REDUÇÃO FERRO GALVANIZADO - 3" X 1 1 /2"</t>
  </si>
  <si>
    <t>3.1.23</t>
  </si>
  <si>
    <t>TÊ DE REDUÇÃO FERRO PRETO - 4" 1 1/2"</t>
  </si>
  <si>
    <t>3.1.24</t>
  </si>
  <si>
    <t>BUCHA DE REDUÇÃO - 1" X 3/4"</t>
  </si>
  <si>
    <t>3.1.25</t>
  </si>
  <si>
    <t>BUCHA DE REDUÇÃO - 1 1/4" X 3/4"</t>
  </si>
  <si>
    <t>3.1.26</t>
  </si>
  <si>
    <t>BUCHA DE REDUÇÃO - 1 1/4" X 1"</t>
  </si>
  <si>
    <t>3.1.27</t>
  </si>
  <si>
    <t>BUCHA DE REDUÇÃO - 1 1/2" X 1 1/4"</t>
  </si>
  <si>
    <t>3.1.28</t>
  </si>
  <si>
    <t>UNIÃO DE FERRO GALVANIZADO - 1.1/4"</t>
  </si>
  <si>
    <t>3.1.29</t>
  </si>
  <si>
    <t>UNIÃO DE FERRO GALVANIZADO - 1.1/2"</t>
  </si>
  <si>
    <t>3.2</t>
  </si>
  <si>
    <t>FECHAMENTO HIDRÁULICO EQUIPAMENTOS</t>
  </si>
  <si>
    <t>3.2.1</t>
  </si>
  <si>
    <t>FECHAMENTO HIDRÁULICO FANCOLETE</t>
  </si>
  <si>
    <t>cj</t>
  </si>
  <si>
    <t>4.0</t>
  </si>
  <si>
    <t>CONTROLES</t>
  </si>
  <si>
    <t>4.1</t>
  </si>
  <si>
    <t>VÁLVULA DE 02 VIAS + CONTROLE E BALANCEAMENTO (INDEPENDENTE DE PRESSÃO)DN 15</t>
  </si>
  <si>
    <t>4.2</t>
  </si>
  <si>
    <t>VÁLVULA DE 02 VIAS + CONTROLE E BALANCEAMENTO (INDEPENDENTE DE PRESSÃO)DN 20</t>
  </si>
  <si>
    <t>5.0</t>
  </si>
  <si>
    <t>ELÉTRICA</t>
  </si>
  <si>
    <t>5.1</t>
  </si>
  <si>
    <t>REDE ELÉTRICA FANCOLETE</t>
  </si>
  <si>
    <t>5.2</t>
  </si>
  <si>
    <t>REDE ELÉTRICA CAIXA DE VENTILAÇÃO SISTEMA DE RENOVAÇÃO DE AR</t>
  </si>
  <si>
    <t>5.3</t>
  </si>
  <si>
    <t>ALTERAÇÃO DO MOTOR ELÉTRICO DO FCAE-2 PARA 4 CV</t>
  </si>
  <si>
    <t>6.0</t>
  </si>
  <si>
    <t>EQUIPAMENTOS</t>
  </si>
  <si>
    <t>6.1</t>
  </si>
  <si>
    <t>CONDICIONADORES DE AR TIPO FANCOLETE CASSETE,CONFORME MEMORIAL
DESCRITIVO,INCLUSOS CONTROLES REMOTOS SEM FIO.</t>
  </si>
  <si>
    <t>6.2</t>
  </si>
  <si>
    <t>RECUPERADORES DE ENERGIA DE VENTILAÇÃO 250 L/s</t>
  </si>
  <si>
    <t>6.3</t>
  </si>
  <si>
    <t>PRÉ-FILTROS DE AR,PLANOS CLASSIFICAÇÃO G4 E FILTROS PLISSADOS,
CLASSIFICAÇÃO F7 PARA OS CONDICIONADORES (FC3-2 AO FC8-2) E (FC3-3 ao FC8-3).</t>
  </si>
  <si>
    <t>7.0</t>
  </si>
  <si>
    <t>TRATAMENTO QUÍMICO DA ÁGUA</t>
  </si>
  <si>
    <t>7.1</t>
  </si>
  <si>
    <t>TRATAMENTO QUÍMICO DA ÁGUA GELADA DURANTE O PERÍODO DE OPERAÇÃO
EXPERIMENTAL DO SISTEMA E ATÉ A ENTREGA DO MESMO</t>
  </si>
  <si>
    <t>vb</t>
  </si>
  <si>
    <t>8.0</t>
  </si>
  <si>
    <t>TESTES,AJUSTES E BALANCIAMENTO</t>
  </si>
  <si>
    <t>8.1</t>
  </si>
  <si>
    <t>TESTES,AJUSTES E BALANCIAMENTO DOS SISTEMAS DE CIRCULAÇÃO DE AR</t>
  </si>
  <si>
    <t>8.2</t>
  </si>
  <si>
    <t>TESTES,AJUSTES E BALANCIAMENTO DOS SISTEMAS HIDRÁULICOS</t>
  </si>
  <si>
    <t>9.0</t>
  </si>
  <si>
    <t>SERVIÇOS PRELIMINARES</t>
  </si>
  <si>
    <t>9.1</t>
  </si>
  <si>
    <t>MOBILIZAÇÃO E DESMOBILIZAÇÃO</t>
  </si>
  <si>
    <t>9.2</t>
  </si>
  <si>
    <t>FORNECIMENTO DE ART's (Anotação de responsabilidade técnica)</t>
  </si>
  <si>
    <t>9.3</t>
  </si>
  <si>
    <t>CONTAINER PARA ESCRITÓRIO NA OBRA INCLUINDO INSTALAÇÕES</t>
  </si>
  <si>
    <t>mês</t>
  </si>
  <si>
    <t>9.4</t>
  </si>
  <si>
    <t>FORNECIMENTO DE PLACA DA OBRA</t>
  </si>
  <si>
    <t>m²</t>
  </si>
  <si>
    <t>OBRAS CÍVIS</t>
  </si>
  <si>
    <t>10.1</t>
  </si>
  <si>
    <t>RETIRADA DE LUMINÁRIAS</t>
  </si>
  <si>
    <t>10.2</t>
  </si>
  <si>
    <t>REPOSIÇÃO DE LUMINÁRIAS E ENTREGA DAS EXCEDENTES AO TCE</t>
  </si>
  <si>
    <t>10.3</t>
  </si>
  <si>
    <t>DEMOLÇAÕ DE FORRO DE GESSO E REMOÇÃO</t>
  </si>
  <si>
    <t>M²</t>
  </si>
  <si>
    <t>10.4</t>
  </si>
  <si>
    <t>FORRO DE GESSO ACARTONADO</t>
  </si>
  <si>
    <t>10.5</t>
  </si>
  <si>
    <t>EMASSAMENTO E PINTURA DE FORRO DE GESSO  (PVA-DUAS DEMÃOS) E LÍQUIDO SELADOR</t>
  </si>
  <si>
    <t>10.6</t>
  </si>
  <si>
    <t>INSTALAÇÃO DE DRENOS COM ISOLAMENTO 50MM, INCUINDO CONEXÕES E INTELIGAÇÃO AO SISTEMA EXISTENTE.</t>
  </si>
  <si>
    <t>M</t>
  </si>
  <si>
    <t>10.7</t>
  </si>
  <si>
    <t>INSTALAÇÃO DE DRENOS COM ISOLAMENTO 40MM, INCUINDO CONEXÕES E INTELIGAÇÃO AO SISTEMA EXISTENTE.</t>
  </si>
  <si>
    <t>10.8</t>
  </si>
  <si>
    <t>ABERTURA DE RASGOS NA FACHADA PARA MÁQUINA DE AR EXTERIOR</t>
  </si>
  <si>
    <t>UNID</t>
  </si>
  <si>
    <t>10.9</t>
  </si>
  <si>
    <t>REMOÇÃO DE ENTULHOS INCLUINDO TRANSPORTE VERTICAL E HORIZONTAL ATÉ O DESTINO FINAL</t>
  </si>
  <si>
    <t>M³</t>
  </si>
  <si>
    <t>PREÇO TOTAL GERAL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</si>
</sst>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#,##0.00&quot; &quot;;#,##0.00&quot; &quot;;&quot;-&quot;#&quot; &quot;;&quot; &quot;@&quot; &quot;"/>
    <numFmt numFmtId="179" formatCode="#,##0.000&quot; &quot;;#,##0.000&quot; &quot;;&quot;-&quot;#.0&quot; &quot;;&quot; &quot;@&quot; &quot;"/>
    <numFmt numFmtId="180" formatCode="#,##0.0000&quot; &quot;;#,##0.0000&quot; &quot;;&quot;-&quot;#.00&quot; &quot;;&quot; &quot;@&quot; &quot;"/>
    <numFmt numFmtId="181" formatCode="0.000000"/>
  </numFmts>
  <fonts count="33">
    <font>
      <sz val="11"/>
      <color indexed="8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8"/>
      <name val="Liberation San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8" fillId="0" borderId="0">
      <alignment/>
      <protection/>
    </xf>
    <xf numFmtId="0" fontId="19" fillId="13" borderId="0">
      <alignment/>
      <protection/>
    </xf>
    <xf numFmtId="0" fontId="19" fillId="14" borderId="0">
      <alignment/>
      <protection/>
    </xf>
    <xf numFmtId="0" fontId="18" fillId="15" borderId="0">
      <alignment/>
      <protection/>
    </xf>
    <xf numFmtId="0" fontId="20" fillId="16" borderId="0">
      <alignment/>
      <protection/>
    </xf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21" fillId="21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22" fillId="0" borderId="0">
      <alignment/>
      <protection/>
    </xf>
    <xf numFmtId="0" fontId="23" fillId="22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7" fillId="23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10" borderId="0" applyNumberFormat="0" applyBorder="0" applyAlignment="0" applyProtection="0"/>
    <xf numFmtId="0" fontId="27" fillId="24" borderId="0">
      <alignment/>
      <protection/>
    </xf>
    <xf numFmtId="0" fontId="1" fillId="5" borderId="4" applyNumberFormat="0" applyFont="0" applyAlignment="0" applyProtection="0"/>
    <xf numFmtId="0" fontId="28" fillId="24" borderId="1">
      <alignment/>
      <protection/>
    </xf>
    <xf numFmtId="9" fontId="1" fillId="0" borderId="0" applyFont="0" applyFill="0" applyBorder="0" applyAlignment="0" applyProtection="0"/>
    <xf numFmtId="0" fontId="10" fillId="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0">
      <alignment/>
      <protection/>
    </xf>
  </cellStyleXfs>
  <cellXfs count="55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178" fontId="30" fillId="0" borderId="10" xfId="50" applyFont="1" applyFill="1" applyBorder="1" applyAlignment="1" applyProtection="1">
      <alignment horizontal="center" vertical="center"/>
      <protection/>
    </xf>
    <xf numFmtId="0" fontId="30" fillId="0" borderId="11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8" fontId="29" fillId="0" borderId="13" xfId="50" applyFont="1" applyFill="1" applyBorder="1" applyAlignment="1" applyProtection="1">
      <alignment vertical="center"/>
      <protection/>
    </xf>
    <xf numFmtId="0" fontId="30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30" fillId="25" borderId="10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25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71" fontId="29" fillId="0" borderId="13" xfId="66" applyFont="1" applyBorder="1" applyAlignment="1">
      <alignment vertical="center"/>
    </xf>
    <xf numFmtId="178" fontId="29" fillId="0" borderId="13" xfId="50" applyFont="1" applyFill="1" applyBorder="1" applyAlignment="1" applyProtection="1">
      <alignment vertical="center"/>
      <protection/>
    </xf>
    <xf numFmtId="171" fontId="29" fillId="0" borderId="13" xfId="66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30" fillId="25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3" fontId="29" fillId="0" borderId="13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0" fontId="30" fillId="25" borderId="10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/>
    </xf>
    <xf numFmtId="178" fontId="30" fillId="25" borderId="13" xfId="51" applyFont="1" applyFill="1" applyBorder="1" applyAlignment="1" applyProtection="1">
      <alignment vertical="center"/>
      <protection/>
    </xf>
    <xf numFmtId="0" fontId="30" fillId="25" borderId="16" xfId="0" applyFont="1" applyFill="1" applyBorder="1" applyAlignment="1">
      <alignment horizontal="center" vertical="center"/>
    </xf>
    <xf numFmtId="178" fontId="30" fillId="25" borderId="16" xfId="50" applyFont="1" applyFill="1" applyBorder="1" applyAlignment="1" applyProtection="1">
      <alignment vertical="center"/>
      <protection/>
    </xf>
    <xf numFmtId="178" fontId="30" fillId="25" borderId="16" xfId="0" applyNumberFormat="1" applyFont="1" applyFill="1" applyBorder="1" applyAlignment="1">
      <alignment vertical="center"/>
    </xf>
    <xf numFmtId="0" fontId="30" fillId="25" borderId="12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178" fontId="30" fillId="25" borderId="13" xfId="0" applyNumberFormat="1" applyFont="1" applyFill="1" applyBorder="1" applyAlignment="1">
      <alignment vertical="center"/>
    </xf>
    <xf numFmtId="171" fontId="30" fillId="25" borderId="13" xfId="0" applyNumberFormat="1" applyFont="1" applyFill="1" applyBorder="1" applyAlignment="1">
      <alignment horizontal="center" vertical="center"/>
    </xf>
    <xf numFmtId="178" fontId="29" fillId="0" borderId="0" xfId="0" applyNumberFormat="1" applyFont="1" applyAlignment="1">
      <alignment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Excel Built-in Comma" xfId="50"/>
    <cellStyle name="Excel Built-in Currency" xfId="51"/>
    <cellStyle name="Footnote" xfId="52"/>
    <cellStyle name="Good" xfId="53"/>
    <cellStyle name="Heading (user)" xfId="54"/>
    <cellStyle name="Heading 1" xfId="55"/>
    <cellStyle name="Heading 2" xfId="56"/>
    <cellStyle name="Incorreto" xfId="57"/>
    <cellStyle name="Currency" xfId="58"/>
    <cellStyle name="Currency [0]" xfId="59"/>
    <cellStyle name="Neutra" xfId="60"/>
    <cellStyle name="Neutral" xfId="61"/>
    <cellStyle name="Nota" xfId="62"/>
    <cellStyle name="Note" xfId="63"/>
    <cellStyle name="Percent" xfId="64"/>
    <cellStyle name="Saída" xfId="65"/>
    <cellStyle name="Comma" xfId="66"/>
    <cellStyle name="Comma [0]" xfId="67"/>
    <cellStyle name="Status" xfId="68"/>
    <cellStyle name="Text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G4" sqref="G4"/>
    </sheetView>
  </sheetViews>
  <sheetFormatPr defaultColWidth="10.625" defaultRowHeight="14.25"/>
  <cols>
    <col min="1" max="1" width="4.75390625" style="19" customWidth="1"/>
    <col min="2" max="2" width="46.125" style="19" customWidth="1"/>
    <col min="3" max="3" width="4.375" style="19" customWidth="1"/>
    <col min="4" max="4" width="5.125" style="19" customWidth="1"/>
    <col min="5" max="5" width="7.75390625" style="19" customWidth="1"/>
    <col min="6" max="6" width="10.75390625" style="19" customWidth="1"/>
    <col min="7" max="7" width="7.75390625" style="19" customWidth="1"/>
    <col min="8" max="8" width="11.50390625" style="19" customWidth="1"/>
    <col min="9" max="9" width="14.375" style="19" customWidth="1"/>
    <col min="10" max="16384" width="10.625" style="1" customWidth="1"/>
  </cols>
  <sheetData>
    <row r="1" spans="1:9" ht="20.25" customHeight="1" thickBot="1" thickTop="1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9" ht="18.75" customHeight="1" thickTop="1">
      <c r="A2" s="2" t="s">
        <v>1</v>
      </c>
      <c r="B2" s="2" t="s">
        <v>2</v>
      </c>
      <c r="C2" s="2" t="s">
        <v>3</v>
      </c>
      <c r="D2" s="2" t="s">
        <v>4</v>
      </c>
      <c r="E2" s="53" t="s">
        <v>5</v>
      </c>
      <c r="F2" s="53"/>
      <c r="G2" s="54" t="s">
        <v>6</v>
      </c>
      <c r="H2" s="54"/>
      <c r="I2" s="2" t="s">
        <v>7</v>
      </c>
    </row>
    <row r="3" spans="1:9" ht="9">
      <c r="A3" s="2"/>
      <c r="B3" s="2"/>
      <c r="C3" s="2"/>
      <c r="D3" s="2"/>
      <c r="E3" s="3" t="s">
        <v>8</v>
      </c>
      <c r="F3" s="4" t="s">
        <v>9</v>
      </c>
      <c r="G3" s="3" t="s">
        <v>8</v>
      </c>
      <c r="H3" s="4" t="s">
        <v>9</v>
      </c>
      <c r="I3" s="2" t="s">
        <v>9</v>
      </c>
    </row>
    <row r="4" spans="1:9" ht="9">
      <c r="A4" s="5" t="s">
        <v>10</v>
      </c>
      <c r="B4" s="20" t="s">
        <v>11</v>
      </c>
      <c r="C4" s="13"/>
      <c r="D4" s="42"/>
      <c r="E4" s="43"/>
      <c r="F4" s="44">
        <f>SUM(F5:F6)</f>
        <v>0</v>
      </c>
      <c r="G4" s="43"/>
      <c r="H4" s="44">
        <f>SUM(H5:H6)</f>
        <v>0</v>
      </c>
      <c r="I4" s="44">
        <f>SUM(I5:I6)</f>
        <v>0</v>
      </c>
    </row>
    <row r="5" spans="1:9" ht="27">
      <c r="A5" s="21" t="s">
        <v>12</v>
      </c>
      <c r="B5" s="22" t="s">
        <v>13</v>
      </c>
      <c r="C5" s="23" t="s">
        <v>14</v>
      </c>
      <c r="D5" s="24">
        <v>130</v>
      </c>
      <c r="E5" s="25"/>
      <c r="F5" s="25">
        <f>ROUND(D5*E5,2)</f>
        <v>0</v>
      </c>
      <c r="G5" s="25"/>
      <c r="H5" s="25">
        <f>ROUND(D5*G5,2)</f>
        <v>0</v>
      </c>
      <c r="I5" s="26">
        <f>H5+F5</f>
        <v>0</v>
      </c>
    </row>
    <row r="6" spans="1:9" ht="27">
      <c r="A6" s="21" t="s">
        <v>15</v>
      </c>
      <c r="B6" s="22" t="s">
        <v>16</v>
      </c>
      <c r="C6" s="23" t="s">
        <v>14</v>
      </c>
      <c r="D6" s="24">
        <v>190</v>
      </c>
      <c r="E6" s="25"/>
      <c r="F6" s="25">
        <f aca="true" t="shared" si="0" ref="F6:F69">ROUND(D6*E6,2)</f>
        <v>0</v>
      </c>
      <c r="G6" s="25"/>
      <c r="H6" s="25">
        <f aca="true" t="shared" si="1" ref="H6:H69">ROUND(D6*G6,2)</f>
        <v>0</v>
      </c>
      <c r="I6" s="26">
        <f>H6+F6</f>
        <v>0</v>
      </c>
    </row>
    <row r="7" spans="1:9" ht="9">
      <c r="A7" s="5" t="s">
        <v>17</v>
      </c>
      <c r="B7" s="20" t="s">
        <v>18</v>
      </c>
      <c r="C7" s="20"/>
      <c r="D7" s="20"/>
      <c r="E7" s="20"/>
      <c r="F7" s="44">
        <f>SUM(F9:F13)</f>
        <v>0</v>
      </c>
      <c r="G7" s="20"/>
      <c r="H7" s="44">
        <f>SUM(H9:H13)</f>
        <v>0</v>
      </c>
      <c r="I7" s="44">
        <f>SUM(I9:I13)</f>
        <v>0</v>
      </c>
    </row>
    <row r="8" spans="1:9" ht="9">
      <c r="A8" s="28" t="s">
        <v>19</v>
      </c>
      <c r="B8" s="29" t="s">
        <v>20</v>
      </c>
      <c r="C8" s="23"/>
      <c r="D8" s="24"/>
      <c r="E8" s="24"/>
      <c r="F8" s="24"/>
      <c r="G8" s="24"/>
      <c r="H8" s="24"/>
      <c r="I8" s="26"/>
    </row>
    <row r="9" spans="1:9" ht="9">
      <c r="A9" s="21" t="s">
        <v>21</v>
      </c>
      <c r="B9" s="30" t="s">
        <v>22</v>
      </c>
      <c r="C9" s="23" t="s">
        <v>23</v>
      </c>
      <c r="D9" s="24">
        <v>12</v>
      </c>
      <c r="E9" s="25"/>
      <c r="F9" s="25">
        <f t="shared" si="0"/>
        <v>0</v>
      </c>
      <c r="G9" s="25"/>
      <c r="H9" s="25">
        <f t="shared" si="1"/>
        <v>0</v>
      </c>
      <c r="I9" s="26">
        <f>H9+F9</f>
        <v>0</v>
      </c>
    </row>
    <row r="10" spans="1:9" ht="9">
      <c r="A10" s="2" t="s">
        <v>24</v>
      </c>
      <c r="B10" s="11" t="s">
        <v>25</v>
      </c>
      <c r="C10" s="8"/>
      <c r="D10" s="9"/>
      <c r="E10" s="9"/>
      <c r="F10" s="9"/>
      <c r="G10" s="9"/>
      <c r="H10" s="9"/>
      <c r="I10" s="10"/>
    </row>
    <row r="11" spans="1:9" ht="9">
      <c r="A11" s="6" t="s">
        <v>26</v>
      </c>
      <c r="B11" s="12" t="s">
        <v>27</v>
      </c>
      <c r="C11" s="8" t="s">
        <v>23</v>
      </c>
      <c r="D11" s="9">
        <v>6</v>
      </c>
      <c r="E11" s="27"/>
      <c r="F11" s="27">
        <f t="shared" si="0"/>
        <v>0</v>
      </c>
      <c r="G11" s="27"/>
      <c r="H11" s="27">
        <f t="shared" si="1"/>
        <v>0</v>
      </c>
      <c r="I11" s="10">
        <f>H11+F11</f>
        <v>0</v>
      </c>
    </row>
    <row r="12" spans="1:9" ht="9">
      <c r="A12" s="6" t="s">
        <v>28</v>
      </c>
      <c r="B12" s="12" t="s">
        <v>29</v>
      </c>
      <c r="C12" s="8" t="s">
        <v>23</v>
      </c>
      <c r="D12" s="9">
        <v>1</v>
      </c>
      <c r="E12" s="27"/>
      <c r="F12" s="27">
        <f t="shared" si="0"/>
        <v>0</v>
      </c>
      <c r="G12" s="27"/>
      <c r="H12" s="27">
        <f t="shared" si="1"/>
        <v>0</v>
      </c>
      <c r="I12" s="10">
        <f>H12+F12</f>
        <v>0</v>
      </c>
    </row>
    <row r="13" spans="1:9" ht="9">
      <c r="A13" s="6" t="s">
        <v>30</v>
      </c>
      <c r="B13" s="12" t="s">
        <v>31</v>
      </c>
      <c r="C13" s="8" t="s">
        <v>23</v>
      </c>
      <c r="D13" s="9">
        <v>1</v>
      </c>
      <c r="E13" s="27"/>
      <c r="F13" s="27">
        <f t="shared" si="0"/>
        <v>0</v>
      </c>
      <c r="G13" s="27"/>
      <c r="H13" s="27">
        <f t="shared" si="1"/>
        <v>0</v>
      </c>
      <c r="I13" s="10">
        <f>H13+F13</f>
        <v>0</v>
      </c>
    </row>
    <row r="14" spans="1:9" ht="9">
      <c r="A14" s="31" t="s">
        <v>32</v>
      </c>
      <c r="B14" s="20" t="s">
        <v>33</v>
      </c>
      <c r="C14" s="45"/>
      <c r="D14" s="46"/>
      <c r="E14" s="46"/>
      <c r="F14" s="48">
        <f>SUM(F16:F44)</f>
        <v>0</v>
      </c>
      <c r="G14" s="46"/>
      <c r="H14" s="48">
        <f>SUM(H16:H44)</f>
        <v>0</v>
      </c>
      <c r="I14" s="47">
        <f>SUM(I16:I44)</f>
        <v>0</v>
      </c>
    </row>
    <row r="15" spans="1:9" ht="9">
      <c r="A15" s="21" t="s">
        <v>34</v>
      </c>
      <c r="B15" s="16" t="s">
        <v>35</v>
      </c>
      <c r="C15" s="23"/>
      <c r="D15" s="24"/>
      <c r="E15" s="24"/>
      <c r="F15" s="24"/>
      <c r="G15" s="24"/>
      <c r="H15" s="24"/>
      <c r="I15" s="32"/>
    </row>
    <row r="16" spans="1:9" ht="27">
      <c r="A16" s="21" t="s">
        <v>36</v>
      </c>
      <c r="B16" s="22" t="s">
        <v>37</v>
      </c>
      <c r="C16" s="23" t="s">
        <v>38</v>
      </c>
      <c r="D16" s="33">
        <v>24</v>
      </c>
      <c r="E16" s="25"/>
      <c r="F16" s="25">
        <f t="shared" si="0"/>
        <v>0</v>
      </c>
      <c r="G16" s="25"/>
      <c r="H16" s="25">
        <f t="shared" si="1"/>
        <v>0</v>
      </c>
      <c r="I16" s="26">
        <f aca="true" t="shared" si="2" ref="I16:I44">H16+F16</f>
        <v>0</v>
      </c>
    </row>
    <row r="17" spans="1:9" ht="18">
      <c r="A17" s="21" t="s">
        <v>39</v>
      </c>
      <c r="B17" s="22" t="s">
        <v>40</v>
      </c>
      <c r="C17" s="23" t="s">
        <v>38</v>
      </c>
      <c r="D17" s="33">
        <v>1240</v>
      </c>
      <c r="E17" s="25"/>
      <c r="F17" s="25">
        <f t="shared" si="0"/>
        <v>0</v>
      </c>
      <c r="G17" s="25"/>
      <c r="H17" s="25">
        <f t="shared" si="1"/>
        <v>0</v>
      </c>
      <c r="I17" s="26">
        <f t="shared" si="2"/>
        <v>0</v>
      </c>
    </row>
    <row r="18" spans="1:9" ht="27">
      <c r="A18" s="21" t="s">
        <v>41</v>
      </c>
      <c r="B18" s="22" t="s">
        <v>42</v>
      </c>
      <c r="C18" s="23" t="s">
        <v>38</v>
      </c>
      <c r="D18" s="24">
        <v>135</v>
      </c>
      <c r="E18" s="25"/>
      <c r="F18" s="25">
        <f t="shared" si="0"/>
        <v>0</v>
      </c>
      <c r="G18" s="25"/>
      <c r="H18" s="25">
        <f t="shared" si="1"/>
        <v>0</v>
      </c>
      <c r="I18" s="26">
        <f t="shared" si="2"/>
        <v>0</v>
      </c>
    </row>
    <row r="19" spans="1:9" ht="18">
      <c r="A19" s="21" t="s">
        <v>43</v>
      </c>
      <c r="B19" s="22" t="s">
        <v>44</v>
      </c>
      <c r="C19" s="23" t="s">
        <v>38</v>
      </c>
      <c r="D19" s="24">
        <v>260</v>
      </c>
      <c r="E19" s="25"/>
      <c r="F19" s="25">
        <f t="shared" si="0"/>
        <v>0</v>
      </c>
      <c r="G19" s="25"/>
      <c r="H19" s="25">
        <f t="shared" si="1"/>
        <v>0</v>
      </c>
      <c r="I19" s="26">
        <f t="shared" si="2"/>
        <v>0</v>
      </c>
    </row>
    <row r="20" spans="1:9" ht="18">
      <c r="A20" s="21" t="s">
        <v>45</v>
      </c>
      <c r="B20" s="22" t="s">
        <v>46</v>
      </c>
      <c r="C20" s="23" t="s">
        <v>38</v>
      </c>
      <c r="D20" s="24">
        <v>265</v>
      </c>
      <c r="E20" s="25"/>
      <c r="F20" s="25">
        <f t="shared" si="0"/>
        <v>0</v>
      </c>
      <c r="G20" s="25"/>
      <c r="H20" s="25">
        <f t="shared" si="1"/>
        <v>0</v>
      </c>
      <c r="I20" s="26">
        <f t="shared" si="2"/>
        <v>0</v>
      </c>
    </row>
    <row r="21" spans="1:9" ht="9">
      <c r="A21" s="21" t="s">
        <v>47</v>
      </c>
      <c r="B21" s="30" t="s">
        <v>48</v>
      </c>
      <c r="C21" s="23" t="s">
        <v>23</v>
      </c>
      <c r="D21" s="24">
        <v>12</v>
      </c>
      <c r="E21" s="25"/>
      <c r="F21" s="25">
        <f t="shared" si="0"/>
        <v>0</v>
      </c>
      <c r="G21" s="25"/>
      <c r="H21" s="25">
        <f t="shared" si="1"/>
        <v>0</v>
      </c>
      <c r="I21" s="26">
        <f t="shared" si="2"/>
        <v>0</v>
      </c>
    </row>
    <row r="22" spans="1:9" ht="9">
      <c r="A22" s="21" t="s">
        <v>49</v>
      </c>
      <c r="B22" s="30" t="s">
        <v>50</v>
      </c>
      <c r="C22" s="23" t="s">
        <v>23</v>
      </c>
      <c r="D22" s="24">
        <v>12</v>
      </c>
      <c r="E22" s="25"/>
      <c r="F22" s="25">
        <f t="shared" si="0"/>
        <v>0</v>
      </c>
      <c r="G22" s="25"/>
      <c r="H22" s="25">
        <f t="shared" si="1"/>
        <v>0</v>
      </c>
      <c r="I22" s="26">
        <f t="shared" si="2"/>
        <v>0</v>
      </c>
    </row>
    <row r="23" spans="1:9" ht="9">
      <c r="A23" s="21" t="s">
        <v>51</v>
      </c>
      <c r="B23" s="30" t="s">
        <v>52</v>
      </c>
      <c r="C23" s="23" t="s">
        <v>23</v>
      </c>
      <c r="D23" s="24">
        <v>427</v>
      </c>
      <c r="E23" s="25"/>
      <c r="F23" s="25">
        <f t="shared" si="0"/>
        <v>0</v>
      </c>
      <c r="G23" s="25"/>
      <c r="H23" s="25">
        <f t="shared" si="1"/>
        <v>0</v>
      </c>
      <c r="I23" s="26">
        <f t="shared" si="2"/>
        <v>0</v>
      </c>
    </row>
    <row r="24" spans="1:9" ht="9">
      <c r="A24" s="34" t="s">
        <v>53</v>
      </c>
      <c r="B24" s="35" t="s">
        <v>54</v>
      </c>
      <c r="C24" s="23" t="s">
        <v>23</v>
      </c>
      <c r="D24" s="24">
        <v>4</v>
      </c>
      <c r="E24" s="25"/>
      <c r="F24" s="25">
        <f t="shared" si="0"/>
        <v>0</v>
      </c>
      <c r="G24" s="25"/>
      <c r="H24" s="25">
        <f t="shared" si="1"/>
        <v>0</v>
      </c>
      <c r="I24" s="26">
        <f t="shared" si="2"/>
        <v>0</v>
      </c>
    </row>
    <row r="25" spans="1:9" ht="9">
      <c r="A25" s="21" t="s">
        <v>55</v>
      </c>
      <c r="B25" s="30" t="s">
        <v>56</v>
      </c>
      <c r="C25" s="23" t="s">
        <v>23</v>
      </c>
      <c r="D25" s="24">
        <v>24</v>
      </c>
      <c r="E25" s="25"/>
      <c r="F25" s="25">
        <f t="shared" si="0"/>
        <v>0</v>
      </c>
      <c r="G25" s="25"/>
      <c r="H25" s="25">
        <f t="shared" si="1"/>
        <v>0</v>
      </c>
      <c r="I25" s="26">
        <f t="shared" si="2"/>
        <v>0</v>
      </c>
    </row>
    <row r="26" spans="1:9" ht="9">
      <c r="A26" s="21" t="s">
        <v>57</v>
      </c>
      <c r="B26" s="30" t="s">
        <v>58</v>
      </c>
      <c r="C26" s="23" t="s">
        <v>23</v>
      </c>
      <c r="D26" s="24">
        <v>187</v>
      </c>
      <c r="E26" s="25"/>
      <c r="F26" s="25">
        <f t="shared" si="0"/>
        <v>0</v>
      </c>
      <c r="G26" s="25"/>
      <c r="H26" s="25">
        <f t="shared" si="1"/>
        <v>0</v>
      </c>
      <c r="I26" s="26">
        <f t="shared" si="2"/>
        <v>0</v>
      </c>
    </row>
    <row r="27" spans="1:9" ht="9">
      <c r="A27" s="21" t="s">
        <v>59</v>
      </c>
      <c r="B27" s="30" t="s">
        <v>60</v>
      </c>
      <c r="C27" s="23" t="s">
        <v>23</v>
      </c>
      <c r="D27" s="24">
        <v>24</v>
      </c>
      <c r="E27" s="25"/>
      <c r="F27" s="25">
        <f t="shared" si="0"/>
        <v>0</v>
      </c>
      <c r="G27" s="25"/>
      <c r="H27" s="25">
        <f t="shared" si="1"/>
        <v>0</v>
      </c>
      <c r="I27" s="26">
        <f t="shared" si="2"/>
        <v>0</v>
      </c>
    </row>
    <row r="28" spans="1:9" ht="9">
      <c r="A28" s="21" t="s">
        <v>61</v>
      </c>
      <c r="B28" s="30" t="s">
        <v>62</v>
      </c>
      <c r="C28" s="23" t="s">
        <v>23</v>
      </c>
      <c r="D28" s="24">
        <v>24</v>
      </c>
      <c r="E28" s="25"/>
      <c r="F28" s="25">
        <f t="shared" si="0"/>
        <v>0</v>
      </c>
      <c r="G28" s="25"/>
      <c r="H28" s="25">
        <f t="shared" si="1"/>
        <v>0</v>
      </c>
      <c r="I28" s="26">
        <f t="shared" si="2"/>
        <v>0</v>
      </c>
    </row>
    <row r="29" spans="1:9" ht="9">
      <c r="A29" s="21" t="s">
        <v>63</v>
      </c>
      <c r="B29" s="30" t="s">
        <v>64</v>
      </c>
      <c r="C29" s="23" t="s">
        <v>23</v>
      </c>
      <c r="D29" s="24">
        <v>91</v>
      </c>
      <c r="E29" s="25"/>
      <c r="F29" s="25">
        <f t="shared" si="0"/>
        <v>0</v>
      </c>
      <c r="G29" s="25"/>
      <c r="H29" s="25">
        <f t="shared" si="1"/>
        <v>0</v>
      </c>
      <c r="I29" s="26">
        <f t="shared" si="2"/>
        <v>0</v>
      </c>
    </row>
    <row r="30" spans="1:9" ht="9">
      <c r="A30" s="21" t="s">
        <v>65</v>
      </c>
      <c r="B30" s="30" t="s">
        <v>66</v>
      </c>
      <c r="C30" s="23" t="s">
        <v>23</v>
      </c>
      <c r="D30" s="24">
        <v>3</v>
      </c>
      <c r="E30" s="25"/>
      <c r="F30" s="25">
        <f t="shared" si="0"/>
        <v>0</v>
      </c>
      <c r="G30" s="25"/>
      <c r="H30" s="25">
        <f t="shared" si="1"/>
        <v>0</v>
      </c>
      <c r="I30" s="26">
        <f t="shared" si="2"/>
        <v>0</v>
      </c>
    </row>
    <row r="31" spans="1:9" ht="9">
      <c r="A31" s="21" t="s">
        <v>67</v>
      </c>
      <c r="B31" s="30" t="s">
        <v>68</v>
      </c>
      <c r="C31" s="23" t="s">
        <v>23</v>
      </c>
      <c r="D31" s="24">
        <v>5</v>
      </c>
      <c r="E31" s="25"/>
      <c r="F31" s="25">
        <f t="shared" si="0"/>
        <v>0</v>
      </c>
      <c r="G31" s="25"/>
      <c r="H31" s="25">
        <f t="shared" si="1"/>
        <v>0</v>
      </c>
      <c r="I31" s="26">
        <f t="shared" si="2"/>
        <v>0</v>
      </c>
    </row>
    <row r="32" spans="1:9" ht="9">
      <c r="A32" s="21" t="s">
        <v>69</v>
      </c>
      <c r="B32" s="30" t="s">
        <v>70</v>
      </c>
      <c r="C32" s="23" t="s">
        <v>23</v>
      </c>
      <c r="D32" s="24">
        <v>48</v>
      </c>
      <c r="E32" s="25"/>
      <c r="F32" s="25">
        <f t="shared" si="0"/>
        <v>0</v>
      </c>
      <c r="G32" s="25"/>
      <c r="H32" s="25">
        <f t="shared" si="1"/>
        <v>0</v>
      </c>
      <c r="I32" s="26">
        <f t="shared" si="2"/>
        <v>0</v>
      </c>
    </row>
    <row r="33" spans="1:9" ht="9">
      <c r="A33" s="21" t="s">
        <v>71</v>
      </c>
      <c r="B33" s="30" t="s">
        <v>72</v>
      </c>
      <c r="C33" s="23" t="s">
        <v>23</v>
      </c>
      <c r="D33" s="24">
        <v>73</v>
      </c>
      <c r="E33" s="25"/>
      <c r="F33" s="25">
        <f t="shared" si="0"/>
        <v>0</v>
      </c>
      <c r="G33" s="25"/>
      <c r="H33" s="25">
        <f t="shared" si="1"/>
        <v>0</v>
      </c>
      <c r="I33" s="26">
        <f t="shared" si="2"/>
        <v>0</v>
      </c>
    </row>
    <row r="34" spans="1:9" ht="9">
      <c r="A34" s="21" t="s">
        <v>73</v>
      </c>
      <c r="B34" s="30" t="s">
        <v>74</v>
      </c>
      <c r="C34" s="23" t="s">
        <v>23</v>
      </c>
      <c r="D34" s="24">
        <v>12</v>
      </c>
      <c r="E34" s="25"/>
      <c r="F34" s="25">
        <f t="shared" si="0"/>
        <v>0</v>
      </c>
      <c r="G34" s="25"/>
      <c r="H34" s="25">
        <f t="shared" si="1"/>
        <v>0</v>
      </c>
      <c r="I34" s="26">
        <f t="shared" si="2"/>
        <v>0</v>
      </c>
    </row>
    <row r="35" spans="1:9" ht="9">
      <c r="A35" s="21" t="s">
        <v>75</v>
      </c>
      <c r="B35" s="30" t="s">
        <v>76</v>
      </c>
      <c r="C35" s="23" t="s">
        <v>23</v>
      </c>
      <c r="D35" s="24">
        <v>70</v>
      </c>
      <c r="E35" s="25"/>
      <c r="F35" s="25">
        <f t="shared" si="0"/>
        <v>0</v>
      </c>
      <c r="G35" s="25"/>
      <c r="H35" s="25">
        <f t="shared" si="1"/>
        <v>0</v>
      </c>
      <c r="I35" s="26">
        <f t="shared" si="2"/>
        <v>0</v>
      </c>
    </row>
    <row r="36" spans="1:9" ht="9">
      <c r="A36" s="21" t="s">
        <v>77</v>
      </c>
      <c r="B36" s="30" t="s">
        <v>78</v>
      </c>
      <c r="C36" s="23" t="s">
        <v>23</v>
      </c>
      <c r="D36" s="24">
        <v>2</v>
      </c>
      <c r="E36" s="25"/>
      <c r="F36" s="25">
        <f t="shared" si="0"/>
        <v>0</v>
      </c>
      <c r="G36" s="25"/>
      <c r="H36" s="25">
        <f t="shared" si="1"/>
        <v>0</v>
      </c>
      <c r="I36" s="26">
        <f t="shared" si="2"/>
        <v>0</v>
      </c>
    </row>
    <row r="37" spans="1:9" ht="9">
      <c r="A37" s="21" t="s">
        <v>79</v>
      </c>
      <c r="B37" s="30" t="s">
        <v>80</v>
      </c>
      <c r="C37" s="23" t="s">
        <v>23</v>
      </c>
      <c r="D37" s="24">
        <v>6</v>
      </c>
      <c r="E37" s="25"/>
      <c r="F37" s="25">
        <f t="shared" si="0"/>
        <v>0</v>
      </c>
      <c r="G37" s="25"/>
      <c r="H37" s="25">
        <f t="shared" si="1"/>
        <v>0</v>
      </c>
      <c r="I37" s="26">
        <f t="shared" si="2"/>
        <v>0</v>
      </c>
    </row>
    <row r="38" spans="1:9" ht="9">
      <c r="A38" s="21" t="s">
        <v>81</v>
      </c>
      <c r="B38" s="30" t="s">
        <v>82</v>
      </c>
      <c r="C38" s="23" t="s">
        <v>23</v>
      </c>
      <c r="D38" s="24">
        <v>4</v>
      </c>
      <c r="E38" s="25"/>
      <c r="F38" s="25">
        <f t="shared" si="0"/>
        <v>0</v>
      </c>
      <c r="G38" s="25"/>
      <c r="H38" s="25">
        <f t="shared" si="1"/>
        <v>0</v>
      </c>
      <c r="I38" s="26">
        <f t="shared" si="2"/>
        <v>0</v>
      </c>
    </row>
    <row r="39" spans="1:9" ht="9">
      <c r="A39" s="21" t="s">
        <v>83</v>
      </c>
      <c r="B39" s="30" t="s">
        <v>84</v>
      </c>
      <c r="C39" s="23" t="s">
        <v>23</v>
      </c>
      <c r="D39" s="24">
        <v>31</v>
      </c>
      <c r="E39" s="25"/>
      <c r="F39" s="25">
        <f t="shared" si="0"/>
        <v>0</v>
      </c>
      <c r="G39" s="25"/>
      <c r="H39" s="25">
        <f t="shared" si="1"/>
        <v>0</v>
      </c>
      <c r="I39" s="26">
        <f t="shared" si="2"/>
        <v>0</v>
      </c>
    </row>
    <row r="40" spans="1:9" ht="9">
      <c r="A40" s="21" t="s">
        <v>85</v>
      </c>
      <c r="B40" s="30" t="s">
        <v>86</v>
      </c>
      <c r="C40" s="23" t="s">
        <v>23</v>
      </c>
      <c r="D40" s="24">
        <v>5</v>
      </c>
      <c r="E40" s="25"/>
      <c r="F40" s="25">
        <f t="shared" si="0"/>
        <v>0</v>
      </c>
      <c r="G40" s="25"/>
      <c r="H40" s="25">
        <f t="shared" si="1"/>
        <v>0</v>
      </c>
      <c r="I40" s="26">
        <f t="shared" si="2"/>
        <v>0</v>
      </c>
    </row>
    <row r="41" spans="1:9" ht="9">
      <c r="A41" s="21" t="s">
        <v>87</v>
      </c>
      <c r="B41" s="30" t="s">
        <v>88</v>
      </c>
      <c r="C41" s="23" t="s">
        <v>23</v>
      </c>
      <c r="D41" s="24">
        <v>18</v>
      </c>
      <c r="E41" s="25"/>
      <c r="F41" s="25">
        <f t="shared" si="0"/>
        <v>0</v>
      </c>
      <c r="G41" s="25"/>
      <c r="H41" s="25">
        <f t="shared" si="1"/>
        <v>0</v>
      </c>
      <c r="I41" s="26">
        <f t="shared" si="2"/>
        <v>0</v>
      </c>
    </row>
    <row r="42" spans="1:9" ht="9">
      <c r="A42" s="36" t="s">
        <v>89</v>
      </c>
      <c r="B42" s="30" t="s">
        <v>90</v>
      </c>
      <c r="C42" s="23" t="s">
        <v>23</v>
      </c>
      <c r="D42" s="24">
        <v>12</v>
      </c>
      <c r="E42" s="25"/>
      <c r="F42" s="25">
        <f t="shared" si="0"/>
        <v>0</v>
      </c>
      <c r="G42" s="25"/>
      <c r="H42" s="25">
        <f t="shared" si="1"/>
        <v>0</v>
      </c>
      <c r="I42" s="26">
        <f t="shared" si="2"/>
        <v>0</v>
      </c>
    </row>
    <row r="43" spans="1:9" ht="9">
      <c r="A43" s="21" t="s">
        <v>91</v>
      </c>
      <c r="B43" s="30" t="s">
        <v>92</v>
      </c>
      <c r="C43" s="23" t="s">
        <v>23</v>
      </c>
      <c r="D43" s="24">
        <v>24</v>
      </c>
      <c r="E43" s="25"/>
      <c r="F43" s="25">
        <f t="shared" si="0"/>
        <v>0</v>
      </c>
      <c r="G43" s="25"/>
      <c r="H43" s="25">
        <f t="shared" si="1"/>
        <v>0</v>
      </c>
      <c r="I43" s="26">
        <f t="shared" si="2"/>
        <v>0</v>
      </c>
    </row>
    <row r="44" spans="1:9" ht="9">
      <c r="A44" s="21" t="s">
        <v>93</v>
      </c>
      <c r="B44" s="30" t="s">
        <v>94</v>
      </c>
      <c r="C44" s="23" t="s">
        <v>23</v>
      </c>
      <c r="D44" s="24">
        <v>24</v>
      </c>
      <c r="E44" s="25"/>
      <c r="F44" s="25">
        <f t="shared" si="0"/>
        <v>0</v>
      </c>
      <c r="G44" s="25"/>
      <c r="H44" s="25">
        <f t="shared" si="1"/>
        <v>0</v>
      </c>
      <c r="I44" s="26">
        <f t="shared" si="2"/>
        <v>0</v>
      </c>
    </row>
    <row r="45" spans="1:9" ht="9">
      <c r="A45" s="17" t="s">
        <v>95</v>
      </c>
      <c r="B45" s="20" t="s">
        <v>96</v>
      </c>
      <c r="C45" s="45"/>
      <c r="D45" s="46"/>
      <c r="E45" s="46"/>
      <c r="F45" s="48">
        <f>SUM(F46)</f>
        <v>0</v>
      </c>
      <c r="G45" s="46"/>
      <c r="H45" s="48">
        <f>SUM(H46)</f>
        <v>0</v>
      </c>
      <c r="I45" s="47">
        <f>SUM(I46:I46)</f>
        <v>0</v>
      </c>
    </row>
    <row r="46" spans="1:9" ht="9">
      <c r="A46" s="21" t="s">
        <v>97</v>
      </c>
      <c r="B46" s="30" t="s">
        <v>98</v>
      </c>
      <c r="C46" s="23" t="s">
        <v>99</v>
      </c>
      <c r="D46" s="24">
        <v>157</v>
      </c>
      <c r="E46" s="25"/>
      <c r="F46" s="25">
        <f t="shared" si="0"/>
        <v>0</v>
      </c>
      <c r="G46" s="25"/>
      <c r="H46" s="25">
        <f t="shared" si="1"/>
        <v>0</v>
      </c>
      <c r="I46" s="26">
        <f>H46+F46</f>
        <v>0</v>
      </c>
    </row>
    <row r="47" spans="1:9" ht="9">
      <c r="A47" s="17" t="s">
        <v>100</v>
      </c>
      <c r="B47" s="20" t="s">
        <v>101</v>
      </c>
      <c r="C47" s="45"/>
      <c r="D47" s="46"/>
      <c r="E47" s="46"/>
      <c r="F47" s="48">
        <f>SUM(F48:F49)</f>
        <v>0</v>
      </c>
      <c r="G47" s="46"/>
      <c r="H47" s="48">
        <f>SUM(H48:H49)</f>
        <v>0</v>
      </c>
      <c r="I47" s="47">
        <f>SUM(I48:I49)</f>
        <v>0</v>
      </c>
    </row>
    <row r="48" spans="1:9" ht="9">
      <c r="A48" s="21" t="s">
        <v>102</v>
      </c>
      <c r="B48" s="30" t="s">
        <v>103</v>
      </c>
      <c r="C48" s="23" t="s">
        <v>23</v>
      </c>
      <c r="D48" s="24">
        <v>89</v>
      </c>
      <c r="E48" s="25"/>
      <c r="F48" s="25">
        <f t="shared" si="0"/>
        <v>0</v>
      </c>
      <c r="G48" s="25"/>
      <c r="H48" s="25">
        <f t="shared" si="1"/>
        <v>0</v>
      </c>
      <c r="I48" s="26">
        <f>H48+F48</f>
        <v>0</v>
      </c>
    </row>
    <row r="49" spans="1:9" ht="9">
      <c r="A49" s="21" t="s">
        <v>104</v>
      </c>
      <c r="B49" s="30" t="s">
        <v>105</v>
      </c>
      <c r="C49" s="23" t="s">
        <v>23</v>
      </c>
      <c r="D49" s="24">
        <v>68</v>
      </c>
      <c r="E49" s="25"/>
      <c r="F49" s="25">
        <f t="shared" si="0"/>
        <v>0</v>
      </c>
      <c r="G49" s="25"/>
      <c r="H49" s="25">
        <f t="shared" si="1"/>
        <v>0</v>
      </c>
      <c r="I49" s="26">
        <f>H49+F49</f>
        <v>0</v>
      </c>
    </row>
    <row r="50" spans="1:9" ht="9">
      <c r="A50" s="17" t="s">
        <v>106</v>
      </c>
      <c r="B50" s="20" t="s">
        <v>107</v>
      </c>
      <c r="C50" s="45"/>
      <c r="D50" s="46"/>
      <c r="E50" s="46"/>
      <c r="F50" s="48">
        <f>SUM(F51:F53)</f>
        <v>0</v>
      </c>
      <c r="G50" s="46"/>
      <c r="H50" s="48">
        <f>SUM(H51:H53)</f>
        <v>0</v>
      </c>
      <c r="I50" s="47">
        <f>SUM(I51:I53)</f>
        <v>0</v>
      </c>
    </row>
    <row r="51" spans="1:9" ht="9">
      <c r="A51" s="21" t="s">
        <v>108</v>
      </c>
      <c r="B51" s="30" t="s">
        <v>109</v>
      </c>
      <c r="C51" s="23" t="s">
        <v>99</v>
      </c>
      <c r="D51" s="24">
        <v>157</v>
      </c>
      <c r="E51" s="25"/>
      <c r="F51" s="25">
        <f t="shared" si="0"/>
        <v>0</v>
      </c>
      <c r="G51" s="25"/>
      <c r="H51" s="25">
        <f t="shared" si="1"/>
        <v>0</v>
      </c>
      <c r="I51" s="26">
        <f>H51+F51</f>
        <v>0</v>
      </c>
    </row>
    <row r="52" spans="1:9" ht="9">
      <c r="A52" s="21" t="s">
        <v>110</v>
      </c>
      <c r="B52" s="30" t="s">
        <v>111</v>
      </c>
      <c r="C52" s="23" t="s">
        <v>99</v>
      </c>
      <c r="D52" s="24">
        <v>6</v>
      </c>
      <c r="E52" s="25"/>
      <c r="F52" s="25">
        <f t="shared" si="0"/>
        <v>0</v>
      </c>
      <c r="G52" s="25"/>
      <c r="H52" s="25">
        <f t="shared" si="1"/>
        <v>0</v>
      </c>
      <c r="I52" s="26">
        <f>H52+F52</f>
        <v>0</v>
      </c>
    </row>
    <row r="53" spans="1:9" ht="9">
      <c r="A53" s="21" t="s">
        <v>112</v>
      </c>
      <c r="B53" s="30" t="s">
        <v>113</v>
      </c>
      <c r="C53" s="23" t="s">
        <v>99</v>
      </c>
      <c r="D53" s="24">
        <v>1</v>
      </c>
      <c r="E53" s="25"/>
      <c r="F53" s="25">
        <f t="shared" si="0"/>
        <v>0</v>
      </c>
      <c r="G53" s="25"/>
      <c r="H53" s="25">
        <f t="shared" si="1"/>
        <v>0</v>
      </c>
      <c r="I53" s="26">
        <f>H53+F53</f>
        <v>0</v>
      </c>
    </row>
    <row r="54" spans="1:9" ht="9">
      <c r="A54" s="17" t="s">
        <v>114</v>
      </c>
      <c r="B54" s="20" t="s">
        <v>115</v>
      </c>
      <c r="C54" s="45"/>
      <c r="D54" s="46"/>
      <c r="E54" s="46"/>
      <c r="F54" s="48">
        <f>SUM(F55:F57)</f>
        <v>0</v>
      </c>
      <c r="G54" s="46"/>
      <c r="H54" s="48">
        <f>SUM(H55:H57)</f>
        <v>0</v>
      </c>
      <c r="I54" s="47">
        <f>SUM(I55:I57)</f>
        <v>0</v>
      </c>
    </row>
    <row r="55" spans="1:9" ht="27">
      <c r="A55" s="21" t="s">
        <v>116</v>
      </c>
      <c r="B55" s="22" t="s">
        <v>117</v>
      </c>
      <c r="C55" s="23" t="s">
        <v>23</v>
      </c>
      <c r="D55" s="24">
        <v>157</v>
      </c>
      <c r="E55" s="25"/>
      <c r="F55" s="25">
        <f t="shared" si="0"/>
        <v>0</v>
      </c>
      <c r="G55" s="25"/>
      <c r="H55" s="25">
        <f t="shared" si="1"/>
        <v>0</v>
      </c>
      <c r="I55" s="26">
        <f>H55+F55</f>
        <v>0</v>
      </c>
    </row>
    <row r="56" spans="1:9" ht="9">
      <c r="A56" s="21" t="s">
        <v>118</v>
      </c>
      <c r="B56" s="22" t="s">
        <v>119</v>
      </c>
      <c r="C56" s="23" t="s">
        <v>23</v>
      </c>
      <c r="D56" s="24">
        <v>6</v>
      </c>
      <c r="E56" s="25"/>
      <c r="F56" s="25">
        <f t="shared" si="0"/>
        <v>0</v>
      </c>
      <c r="G56" s="25"/>
      <c r="H56" s="25">
        <f t="shared" si="1"/>
        <v>0</v>
      </c>
      <c r="I56" s="26">
        <f>H56+F56</f>
        <v>0</v>
      </c>
    </row>
    <row r="57" spans="1:9" ht="27">
      <c r="A57" s="21" t="s">
        <v>120</v>
      </c>
      <c r="B57" s="22" t="s">
        <v>121</v>
      </c>
      <c r="C57" s="23" t="s">
        <v>99</v>
      </c>
      <c r="D57" s="24">
        <v>12</v>
      </c>
      <c r="E57" s="25"/>
      <c r="F57" s="25">
        <f t="shared" si="0"/>
        <v>0</v>
      </c>
      <c r="G57" s="25"/>
      <c r="H57" s="25">
        <f t="shared" si="1"/>
        <v>0</v>
      </c>
      <c r="I57" s="26">
        <f>H57+F57</f>
        <v>0</v>
      </c>
    </row>
    <row r="58" spans="1:9" ht="9">
      <c r="A58" s="13" t="s">
        <v>122</v>
      </c>
      <c r="B58" s="18" t="s">
        <v>123</v>
      </c>
      <c r="C58" s="45"/>
      <c r="D58" s="46"/>
      <c r="E58" s="46"/>
      <c r="F58" s="48">
        <f>SUM(F59)</f>
        <v>0</v>
      </c>
      <c r="G58" s="46"/>
      <c r="H58" s="48">
        <f>SUM(H59)</f>
        <v>0</v>
      </c>
      <c r="I58" s="48">
        <f>SUM(I59)</f>
        <v>0</v>
      </c>
    </row>
    <row r="59" spans="1:9" ht="27">
      <c r="A59" s="6" t="s">
        <v>124</v>
      </c>
      <c r="B59" s="7" t="s">
        <v>125</v>
      </c>
      <c r="C59" s="8" t="s">
        <v>126</v>
      </c>
      <c r="D59" s="9">
        <v>1</v>
      </c>
      <c r="E59" s="27"/>
      <c r="F59" s="27">
        <f t="shared" si="0"/>
        <v>0</v>
      </c>
      <c r="G59" s="27"/>
      <c r="H59" s="27">
        <f t="shared" si="1"/>
        <v>0</v>
      </c>
      <c r="I59" s="10">
        <f>H59+F59</f>
        <v>0</v>
      </c>
    </row>
    <row r="60" spans="1:9" ht="9">
      <c r="A60" s="31" t="s">
        <v>127</v>
      </c>
      <c r="B60" s="37" t="s">
        <v>128</v>
      </c>
      <c r="C60" s="45"/>
      <c r="D60" s="46"/>
      <c r="E60" s="46"/>
      <c r="F60" s="48">
        <f>SUM(F61:F62)</f>
        <v>0</v>
      </c>
      <c r="G60" s="46"/>
      <c r="H60" s="48">
        <f>SUM(H61:H62)</f>
        <v>0</v>
      </c>
      <c r="I60" s="47">
        <f>SUM(I61:I62)</f>
        <v>0</v>
      </c>
    </row>
    <row r="61" spans="1:9" ht="9">
      <c r="A61" s="21" t="s">
        <v>129</v>
      </c>
      <c r="B61" s="30" t="s">
        <v>130</v>
      </c>
      <c r="C61" s="23" t="s">
        <v>126</v>
      </c>
      <c r="D61" s="24">
        <v>1</v>
      </c>
      <c r="E61" s="25"/>
      <c r="F61" s="25">
        <f t="shared" si="0"/>
        <v>0</v>
      </c>
      <c r="G61" s="25"/>
      <c r="H61" s="25">
        <f t="shared" si="1"/>
        <v>0</v>
      </c>
      <c r="I61" s="26">
        <f>H61+F61</f>
        <v>0</v>
      </c>
    </row>
    <row r="62" spans="1:9" ht="9">
      <c r="A62" s="21" t="s">
        <v>131</v>
      </c>
      <c r="B62" s="30" t="s">
        <v>132</v>
      </c>
      <c r="C62" s="23" t="s">
        <v>126</v>
      </c>
      <c r="D62" s="24">
        <v>1</v>
      </c>
      <c r="E62" s="25"/>
      <c r="F62" s="25">
        <f t="shared" si="0"/>
        <v>0</v>
      </c>
      <c r="G62" s="25"/>
      <c r="H62" s="25">
        <f t="shared" si="1"/>
        <v>0</v>
      </c>
      <c r="I62" s="26">
        <f>H62+F62</f>
        <v>0</v>
      </c>
    </row>
    <row r="63" spans="1:9" ht="9">
      <c r="A63" s="13" t="s">
        <v>133</v>
      </c>
      <c r="B63" s="18" t="s">
        <v>134</v>
      </c>
      <c r="C63" s="45"/>
      <c r="D63" s="46"/>
      <c r="E63" s="46"/>
      <c r="F63" s="48">
        <f>SUM(F64:F67)</f>
        <v>0</v>
      </c>
      <c r="G63" s="46"/>
      <c r="H63" s="48">
        <f>SUM(H64:H67)</f>
        <v>0</v>
      </c>
      <c r="I63" s="47">
        <f>SUM(I64:I67)</f>
        <v>0</v>
      </c>
    </row>
    <row r="64" spans="1:9" ht="9">
      <c r="A64" s="6" t="s">
        <v>135</v>
      </c>
      <c r="B64" s="12" t="s">
        <v>136</v>
      </c>
      <c r="C64" s="8" t="s">
        <v>126</v>
      </c>
      <c r="D64" s="9">
        <v>1</v>
      </c>
      <c r="E64" s="27"/>
      <c r="F64" s="27">
        <f t="shared" si="0"/>
        <v>0</v>
      </c>
      <c r="G64" s="27"/>
      <c r="H64" s="27">
        <f t="shared" si="1"/>
        <v>0</v>
      </c>
      <c r="I64" s="10">
        <f aca="true" t="shared" si="3" ref="I64:I77">H64+F64</f>
        <v>0</v>
      </c>
    </row>
    <row r="65" spans="1:9" ht="9">
      <c r="A65" s="6" t="s">
        <v>137</v>
      </c>
      <c r="B65" s="12" t="s">
        <v>138</v>
      </c>
      <c r="C65" s="8" t="s">
        <v>23</v>
      </c>
      <c r="D65" s="9">
        <v>1</v>
      </c>
      <c r="E65" s="27"/>
      <c r="F65" s="27">
        <f t="shared" si="0"/>
        <v>0</v>
      </c>
      <c r="G65" s="27"/>
      <c r="H65" s="27">
        <f t="shared" si="1"/>
        <v>0</v>
      </c>
      <c r="I65" s="10">
        <f t="shared" si="3"/>
        <v>0</v>
      </c>
    </row>
    <row r="66" spans="1:9" ht="9">
      <c r="A66" s="6" t="s">
        <v>139</v>
      </c>
      <c r="B66" s="12" t="s">
        <v>140</v>
      </c>
      <c r="C66" s="8" t="s">
        <v>141</v>
      </c>
      <c r="D66" s="9">
        <v>3</v>
      </c>
      <c r="E66" s="27"/>
      <c r="F66" s="27">
        <f t="shared" si="0"/>
        <v>0</v>
      </c>
      <c r="G66" s="27"/>
      <c r="H66" s="27">
        <f t="shared" si="1"/>
        <v>0</v>
      </c>
      <c r="I66" s="10">
        <f t="shared" si="3"/>
        <v>0</v>
      </c>
    </row>
    <row r="67" spans="1:9" ht="9">
      <c r="A67" s="6" t="s">
        <v>142</v>
      </c>
      <c r="B67" s="7" t="s">
        <v>143</v>
      </c>
      <c r="C67" s="8" t="s">
        <v>144</v>
      </c>
      <c r="D67" s="9">
        <f>2*1.5</f>
        <v>3</v>
      </c>
      <c r="E67" s="27"/>
      <c r="F67" s="27">
        <f t="shared" si="0"/>
        <v>0</v>
      </c>
      <c r="G67" s="27"/>
      <c r="H67" s="27">
        <f t="shared" si="1"/>
        <v>0</v>
      </c>
      <c r="I67" s="10">
        <f t="shared" si="3"/>
        <v>0</v>
      </c>
    </row>
    <row r="68" spans="1:9" ht="9">
      <c r="A68" s="31">
        <v>10</v>
      </c>
      <c r="B68" s="37" t="s">
        <v>145</v>
      </c>
      <c r="C68" s="45"/>
      <c r="D68" s="46"/>
      <c r="E68" s="46"/>
      <c r="F68" s="48">
        <f>SUM(F69:F77)</f>
        <v>0</v>
      </c>
      <c r="G68" s="46"/>
      <c r="H68" s="48">
        <f>SUM(H69:H77)</f>
        <v>0</v>
      </c>
      <c r="I68" s="47">
        <f>SUM(I69:I77)</f>
        <v>0</v>
      </c>
    </row>
    <row r="69" spans="1:9" ht="9">
      <c r="A69" s="38" t="s">
        <v>146</v>
      </c>
      <c r="B69" s="39" t="s">
        <v>147</v>
      </c>
      <c r="C69" s="40" t="s">
        <v>3</v>
      </c>
      <c r="D69" s="24">
        <v>120</v>
      </c>
      <c r="E69" s="25"/>
      <c r="F69" s="25">
        <f t="shared" si="0"/>
        <v>0</v>
      </c>
      <c r="G69" s="25"/>
      <c r="H69" s="25">
        <f t="shared" si="1"/>
        <v>0</v>
      </c>
      <c r="I69" s="26">
        <f t="shared" si="3"/>
        <v>0</v>
      </c>
    </row>
    <row r="70" spans="1:9" ht="9">
      <c r="A70" s="38" t="s">
        <v>148</v>
      </c>
      <c r="B70" s="39" t="s">
        <v>149</v>
      </c>
      <c r="C70" s="40" t="s">
        <v>3</v>
      </c>
      <c r="D70" s="24">
        <v>80</v>
      </c>
      <c r="E70" s="25"/>
      <c r="F70" s="25">
        <f aca="true" t="shared" si="4" ref="F70:F77">ROUND(D70*E70,2)</f>
        <v>0</v>
      </c>
      <c r="G70" s="25"/>
      <c r="H70" s="25">
        <f aca="true" t="shared" si="5" ref="H70:H77">ROUND(D70*G70,2)</f>
        <v>0</v>
      </c>
      <c r="I70" s="26">
        <f t="shared" si="3"/>
        <v>0</v>
      </c>
    </row>
    <row r="71" spans="1:9" ht="9">
      <c r="A71" s="38" t="s">
        <v>150</v>
      </c>
      <c r="B71" s="39" t="s">
        <v>151</v>
      </c>
      <c r="C71" s="40" t="s">
        <v>152</v>
      </c>
      <c r="D71" s="24">
        <v>590</v>
      </c>
      <c r="E71" s="25"/>
      <c r="F71" s="25">
        <f t="shared" si="4"/>
        <v>0</v>
      </c>
      <c r="G71" s="25"/>
      <c r="H71" s="25">
        <f t="shared" si="5"/>
        <v>0</v>
      </c>
      <c r="I71" s="26">
        <f t="shared" si="3"/>
        <v>0</v>
      </c>
    </row>
    <row r="72" spans="1:9" ht="9">
      <c r="A72" s="38" t="s">
        <v>153</v>
      </c>
      <c r="B72" s="39" t="s">
        <v>154</v>
      </c>
      <c r="C72" s="40" t="s">
        <v>152</v>
      </c>
      <c r="D72" s="24">
        <v>590</v>
      </c>
      <c r="E72" s="25"/>
      <c r="F72" s="25">
        <f t="shared" si="4"/>
        <v>0</v>
      </c>
      <c r="G72" s="25"/>
      <c r="H72" s="25">
        <f t="shared" si="5"/>
        <v>0</v>
      </c>
      <c r="I72" s="26">
        <f t="shared" si="3"/>
        <v>0</v>
      </c>
    </row>
    <row r="73" spans="1:9" ht="18">
      <c r="A73" s="38" t="s">
        <v>155</v>
      </c>
      <c r="B73" s="39" t="s">
        <v>156</v>
      </c>
      <c r="C73" s="40" t="s">
        <v>152</v>
      </c>
      <c r="D73" s="24">
        <v>590</v>
      </c>
      <c r="E73" s="25"/>
      <c r="F73" s="25">
        <f t="shared" si="4"/>
        <v>0</v>
      </c>
      <c r="G73" s="25"/>
      <c r="H73" s="25">
        <f t="shared" si="5"/>
        <v>0</v>
      </c>
      <c r="I73" s="26">
        <f t="shared" si="3"/>
        <v>0</v>
      </c>
    </row>
    <row r="74" spans="1:9" ht="18">
      <c r="A74" s="38" t="s">
        <v>157</v>
      </c>
      <c r="B74" s="39" t="s">
        <v>158</v>
      </c>
      <c r="C74" s="40" t="s">
        <v>159</v>
      </c>
      <c r="D74" s="24">
        <v>300</v>
      </c>
      <c r="E74" s="25"/>
      <c r="F74" s="25">
        <f t="shared" si="4"/>
        <v>0</v>
      </c>
      <c r="G74" s="25"/>
      <c r="H74" s="25">
        <f t="shared" si="5"/>
        <v>0</v>
      </c>
      <c r="I74" s="26">
        <f t="shared" si="3"/>
        <v>0</v>
      </c>
    </row>
    <row r="75" spans="1:9" ht="18">
      <c r="A75" s="38" t="s">
        <v>160</v>
      </c>
      <c r="B75" s="39" t="s">
        <v>161</v>
      </c>
      <c r="C75" s="40" t="s">
        <v>159</v>
      </c>
      <c r="D75" s="24">
        <v>450</v>
      </c>
      <c r="E75" s="25"/>
      <c r="F75" s="25">
        <f t="shared" si="4"/>
        <v>0</v>
      </c>
      <c r="G75" s="25"/>
      <c r="H75" s="25">
        <f t="shared" si="5"/>
        <v>0</v>
      </c>
      <c r="I75" s="26">
        <f t="shared" si="3"/>
        <v>0</v>
      </c>
    </row>
    <row r="76" spans="1:9" ht="9">
      <c r="A76" s="38" t="s">
        <v>162</v>
      </c>
      <c r="B76" s="39" t="s">
        <v>163</v>
      </c>
      <c r="C76" s="40" t="s">
        <v>164</v>
      </c>
      <c r="D76" s="24">
        <v>12</v>
      </c>
      <c r="E76" s="25"/>
      <c r="F76" s="25">
        <f t="shared" si="4"/>
        <v>0</v>
      </c>
      <c r="G76" s="25"/>
      <c r="H76" s="25">
        <f t="shared" si="5"/>
        <v>0</v>
      </c>
      <c r="I76" s="26">
        <f t="shared" si="3"/>
        <v>0</v>
      </c>
    </row>
    <row r="77" spans="1:9" ht="18">
      <c r="A77" s="38" t="s">
        <v>165</v>
      </c>
      <c r="B77" s="39" t="s">
        <v>166</v>
      </c>
      <c r="C77" s="40" t="s">
        <v>167</v>
      </c>
      <c r="D77" s="24">
        <v>60</v>
      </c>
      <c r="E77" s="25"/>
      <c r="F77" s="25">
        <f t="shared" si="4"/>
        <v>0</v>
      </c>
      <c r="G77" s="25"/>
      <c r="H77" s="25">
        <f t="shared" si="5"/>
        <v>0</v>
      </c>
      <c r="I77" s="26">
        <f t="shared" si="3"/>
        <v>0</v>
      </c>
    </row>
    <row r="78" spans="1:9" ht="9">
      <c r="A78" s="13"/>
      <c r="B78" s="18" t="s">
        <v>168</v>
      </c>
      <c r="C78" s="14"/>
      <c r="D78" s="15"/>
      <c r="E78" s="15"/>
      <c r="F78" s="41">
        <f>F4+F7+F14+F45+F47+F50+F54+F58+F60+F63+F68</f>
        <v>0</v>
      </c>
      <c r="G78" s="15"/>
      <c r="H78" s="41">
        <f>H4+H7+H14+H45+H47+H50+H54+H58+H60+H63+H68</f>
        <v>0</v>
      </c>
      <c r="I78" s="41">
        <f>I4+I7+I14+I45+I47+I50+I54+I58+I60+I63+I68</f>
        <v>0</v>
      </c>
    </row>
    <row r="80" spans="6:9" ht="9">
      <c r="F80" s="49"/>
      <c r="H80" s="49"/>
      <c r="I80" s="49"/>
    </row>
    <row r="82" spans="6:9" ht="9">
      <c r="F82" s="49"/>
      <c r="H82" s="49"/>
      <c r="I82" s="49"/>
    </row>
  </sheetData>
  <sheetProtection/>
  <mergeCells count="3">
    <mergeCell ref="A1:I1"/>
    <mergeCell ref="E2:F2"/>
    <mergeCell ref="G2:H2"/>
  </mergeCells>
  <printOptions/>
  <pageMargins left="0" right="0" top="0.39370078740157477" bottom="0.39370078740157477" header="0" footer="0"/>
  <pageSetup firstPageNumber="1" useFirstPageNumber="1" fitToHeight="0" fitToWidth="0" horizontalDpi="600" verticalDpi="600" orientation="landscape" pageOrder="overThenDown" paperSize="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0796</cp:lastModifiedBy>
  <cp:lastPrinted>2017-08-30T11:59:21Z</cp:lastPrinted>
  <dcterms:created xsi:type="dcterms:W3CDTF">2017-08-18T12:34:33Z</dcterms:created>
  <dcterms:modified xsi:type="dcterms:W3CDTF">2017-08-30T16:59:11Z</dcterms:modified>
  <cp:category/>
  <cp:version/>
  <cp:contentType/>
  <cp:contentStatus/>
  <cp:revision>3</cp:revision>
</cp:coreProperties>
</file>