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<sst xmlns="http://schemas.openxmlformats.org/spreadsheetml/2006/main" count="434" uniqueCount="209">
  <si>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</si>
  <si>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</si>
  <si>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</si>
  <si>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</si>
  <si>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</si>
  <si>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</si>
  <si>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</si>
  <si>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</si>
  <si>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</si>
  <si>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</si>
  <si>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</si>
  <si>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</si>
  <si>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</si>
  <si>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</si>
  <si>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</si>
  <si>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</si>
  <si>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</si>
  <si>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</si>
  <si>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</si>
  <si>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</si>
  <si>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</si>
  <si>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</si>
  <si>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</si>
  <si>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</si>
  <si>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</si>
  <si>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</si>
  <si>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</si>
  <si>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</si>
  <si>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</si>
  <si>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</si>
  <si>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</si>
  <si>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</si>
  <si>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</si>
  <si>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</si>
  <si>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</si>
  <si>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</si>
  <si>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</si>
  <si>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</si>
  <si>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</si>
  <si>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</si>
  <si>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</si>
  <si>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</si>
  <si>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</si>
  <si>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</si>
  <si>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</si>
  <si>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</si>
  <si>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</si>
  <si>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</si>
  <si>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</si>
  <si>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</si>
  <si>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</si>
  <si>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</si>
  <si>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</si>
  <si>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</si>
  <si>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</si>
  <si>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</si>
  <si>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</si>
  <si>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</si>
  <si>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</si>
  <si>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</si>
  <si>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</si>
  <si>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</si>
  <si>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</si>
  <si>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</si>
  <si>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</si>
  <si>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</si>
  <si>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</si>
  <si>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</si>
  <si>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</si>
  <si>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</si>
  <si>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</si>
  <si>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</si>
  <si>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</si>
  <si>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</si>
  <si>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</si>
  <si>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</si>
  <si>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</si>
  <si>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</si>
  <si>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</si>
  <si>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</si>
  <si>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</si>
  <si>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</si>
  <si>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</si>
  <si>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</si>
  <si>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</si>
  <si>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</si>
  <si>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</si>
  <si>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</si>
  <si>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</si>
  <si>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</si>
  <si>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</si>
  <si>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</si>
  <si>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</si>
  <si>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</si>
  <si>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</si>
  <si>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</si>
  <si>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</si>
  <si>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</si>
  <si>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</si>
  <si>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</si>
  <si>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</si>
  <si>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</si>
  <si>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</si>
  <si>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</si>
  <si>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</si>
  <si>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</si>
  <si>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</si>
  <si>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</si>
  <si>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</si>
  <si>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</si>
  <si>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</si>
  <si>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</si>
  <si>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</si>
  <si>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</si>
  <si>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</si>
  <si>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</si>
  <si>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</si>
  <si>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</si>
  <si>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</si>
  <si>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</si>
  <si>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</si>
  <si>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</si>
  <si>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</si>
  <si>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</si>
  <si>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</si>
  <si>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</si>
  <si>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</si>
  <si>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</si>
  <si>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</si>
  <si>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</si>
  <si>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</si>
  <si>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</si>
  <si>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</si>
  <si>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</si>
  <si>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</si>
  <si>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</si>
  <si>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</si>
  <si>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</si>
  <si>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</si>
  <si>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</si>
  <si>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</si>
  <si>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</si>
  <si>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</si>
  <si>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</si>
  <si>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</si>
  <si>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</si>
  <si>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</si>
  <si>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</si>
  <si>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</si>
  <si>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</si>
  <si>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</si>
  <si>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</si>
  <si>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</si>
  <si>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</si>
  <si>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</si>
  <si>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</si>
  <si>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</si>
  <si>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</si>
  <si>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</si>
  <si>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</si>
  <si>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</si>
  <si>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</si>
  <si>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</si>
  <si>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</si>
  <si>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</si>
  <si>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</si>
  <si>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</si>
  <si>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</si>
  <si>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</si>
  <si>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</si>
  <si>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</si>
  <si>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</si>
  <si>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</si>
  <si>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</si>
  <si>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</si>
  <si>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</si>
  <si>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</si>
  <si>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</si>
  <si>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</si>
  <si>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</si>
  <si>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</si>
  <si>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</si>
  <si>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</si>
  <si>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</si>
  <si>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</si>
  <si>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</si>
  <si>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</si>
  <si>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</si>
  <si>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</si>
  <si>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</si>
  <si>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</si>
  <si>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</si>
  <si>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</si>
  <si>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</si>
  <si>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</si>
  <si>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</si>
  <si>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</si>
  <si>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</si>
  <si>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</si>
  <si>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</si>
  <si>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</si>
  <si>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</si>
  <si>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</si>
  <si>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</si>
  <si>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</si>
  <si>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</si>
  <si>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</si>
  <si>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</si>
  <si>
    <t>PARCELA AMBIENTAL LÍQUIDA DO ICMS REPASSADA AOS MUNICÍPIOS POR COMPETÊNCIA, EM 2019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</si>
</sst>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195" fontId="0" fillId="0" borderId="27" xfId="0" applyNumberFormat="1" applyBorder="1" applyAlignment="1">
      <alignment horizontal="center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zoomScale="80" zoomScaleNormal="80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I6" sqref="I6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02" t="s">
        <v>208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69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0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69" t="s">
        <v>205</v>
      </c>
      <c r="B6" s="6"/>
      <c r="C6" s="6"/>
      <c r="D6" s="42">
        <v>295006173.35749966</v>
      </c>
      <c r="E6" s="43">
        <v>241307182.02199998</v>
      </c>
      <c r="F6" s="42">
        <v>252590280.15600002</v>
      </c>
      <c r="G6" s="40">
        <v>275985184.76199996</v>
      </c>
      <c r="H6" s="45">
        <v>273063085.8932694</v>
      </c>
      <c r="I6" s="45">
        <v>258686340.994</v>
      </c>
      <c r="J6" s="46"/>
    </row>
    <row r="7" spans="1:11" ht="31.5" thickBot="1" thickTop="1">
      <c r="A7" s="71" t="s">
        <v>206</v>
      </c>
      <c r="B7" s="6"/>
      <c r="C7" s="6"/>
      <c r="D7" s="42">
        <f>D196+E196</f>
        <v>8850185.200724993</v>
      </c>
      <c r="E7" s="42">
        <f>G196+F196</f>
        <v>7239215.460659998</v>
      </c>
      <c r="F7" s="42">
        <f>H196+I196</f>
        <v>7577708.40468</v>
      </c>
      <c r="G7" s="40">
        <f>J196+K196</f>
        <v>8279555.542859999</v>
      </c>
      <c r="H7" s="45">
        <f>L196+M196</f>
        <v>8191892.576798085</v>
      </c>
      <c r="I7" s="42">
        <f>N196+O196</f>
        <v>7760590.229820002</v>
      </c>
      <c r="J7" s="46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97" t="s">
        <v>0</v>
      </c>
      <c r="E9" s="98"/>
      <c r="F9" s="93" t="s">
        <v>1</v>
      </c>
      <c r="G9" s="94"/>
      <c r="H9" s="100" t="s">
        <v>2</v>
      </c>
      <c r="I9" s="101"/>
      <c r="J9" s="93" t="s">
        <v>3</v>
      </c>
      <c r="K9" s="94"/>
      <c r="L9" s="93" t="s">
        <v>4</v>
      </c>
      <c r="M9" s="94"/>
      <c r="N9" s="93" t="s">
        <v>5</v>
      </c>
      <c r="O9" s="94"/>
    </row>
    <row r="10" spans="1:15" ht="14.25" customHeight="1" thickTop="1">
      <c r="A10" s="9" t="s">
        <v>14</v>
      </c>
      <c r="B10" s="103" t="s">
        <v>151</v>
      </c>
      <c r="C10" s="103" t="s">
        <v>150</v>
      </c>
      <c r="D10" s="91" t="s">
        <v>149</v>
      </c>
      <c r="E10" s="99" t="s">
        <v>148</v>
      </c>
      <c r="F10" s="89" t="s">
        <v>149</v>
      </c>
      <c r="G10" s="95" t="s">
        <v>148</v>
      </c>
      <c r="H10" s="91" t="s">
        <v>149</v>
      </c>
      <c r="I10" s="99" t="s">
        <v>148</v>
      </c>
      <c r="J10" s="89" t="s">
        <v>149</v>
      </c>
      <c r="K10" s="95" t="s">
        <v>148</v>
      </c>
      <c r="L10" s="91" t="s">
        <v>149</v>
      </c>
      <c r="M10" s="99" t="s">
        <v>148</v>
      </c>
      <c r="N10" s="89" t="s">
        <v>149</v>
      </c>
      <c r="O10" s="95" t="s">
        <v>148</v>
      </c>
    </row>
    <row r="11" spans="1:15" s="10" customFormat="1" ht="24.75" customHeight="1" thickBot="1">
      <c r="A11" s="11"/>
      <c r="B11" s="104"/>
      <c r="C11" s="104"/>
      <c r="D11" s="92"/>
      <c r="E11" s="92"/>
      <c r="F11" s="90"/>
      <c r="G11" s="96"/>
      <c r="H11" s="92"/>
      <c r="I11" s="92"/>
      <c r="J11" s="90"/>
      <c r="K11" s="96"/>
      <c r="L11" s="92"/>
      <c r="M11" s="92"/>
      <c r="N11" s="90"/>
      <c r="O11" s="96"/>
    </row>
    <row r="12" spans="1:15" s="10" customFormat="1" ht="15.75" thickTop="1">
      <c r="A12" s="12" t="s">
        <v>15</v>
      </c>
      <c r="B12" s="88">
        <v>0.000295</v>
      </c>
      <c r="C12" s="88">
        <v>0.000321</v>
      </c>
      <c r="D12" s="31">
        <f>B12*D6</f>
        <v>87026.8211404624</v>
      </c>
      <c r="E12" s="32">
        <f>C12*$D$6</f>
        <v>94696.98164775739</v>
      </c>
      <c r="F12" s="28">
        <f>B12*E6</f>
        <v>71185.61869649</v>
      </c>
      <c r="G12" s="28">
        <f>E6*C12</f>
        <v>77459.605429062</v>
      </c>
      <c r="H12" s="31">
        <f>B12*F6</f>
        <v>74514.13264602</v>
      </c>
      <c r="I12" s="31">
        <f>C12*F6</f>
        <v>81081.479930076</v>
      </c>
      <c r="J12" s="29">
        <f>B12*G6</f>
        <v>81415.62950478999</v>
      </c>
      <c r="K12" s="29">
        <f aca="true" t="shared" si="0" ref="K12:K43">C12*$G$6</f>
        <v>88591.24430860199</v>
      </c>
      <c r="L12" s="33">
        <f>B12*H6</f>
        <v>80553.61033851448</v>
      </c>
      <c r="M12" s="33">
        <f>C12*H6</f>
        <v>87653.25057173948</v>
      </c>
      <c r="N12" s="29">
        <f>B12*I6</f>
        <v>76312.47059323</v>
      </c>
      <c r="O12" s="29">
        <f>C12*I6</f>
        <v>83038.315459074</v>
      </c>
    </row>
    <row r="13" spans="1:15" ht="15">
      <c r="A13" s="12" t="s">
        <v>16</v>
      </c>
      <c r="B13" s="88">
        <v>0</v>
      </c>
      <c r="C13" s="88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88">
        <v>0</v>
      </c>
      <c r="C14" s="88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88">
        <v>1E-05</v>
      </c>
      <c r="C15" s="88">
        <v>1.9E-05</v>
      </c>
      <c r="D15" s="33">
        <f t="shared" si="7"/>
        <v>2950.0617335749967</v>
      </c>
      <c r="E15" s="32">
        <f t="shared" si="1"/>
        <v>5605.117293792494</v>
      </c>
      <c r="F15" s="29">
        <f t="shared" si="8"/>
        <v>2413.07182022</v>
      </c>
      <c r="G15" s="29">
        <f t="shared" si="9"/>
        <v>4584.836458418</v>
      </c>
      <c r="H15" s="33">
        <f t="shared" si="10"/>
        <v>2525.90280156</v>
      </c>
      <c r="I15" s="33">
        <f t="shared" si="11"/>
        <v>4799.215322964001</v>
      </c>
      <c r="J15" s="29">
        <f t="shared" si="2"/>
        <v>2759.8518476199997</v>
      </c>
      <c r="K15" s="29">
        <f t="shared" si="0"/>
        <v>5243.718510477999</v>
      </c>
      <c r="L15" s="33">
        <f t="shared" si="3"/>
        <v>2730.6308589326945</v>
      </c>
      <c r="M15" s="33">
        <f t="shared" si="4"/>
        <v>5188.198631972119</v>
      </c>
      <c r="N15" s="29">
        <f t="shared" si="5"/>
        <v>2586.86340994</v>
      </c>
      <c r="O15" s="29">
        <f t="shared" si="6"/>
        <v>4915.040478886</v>
      </c>
    </row>
    <row r="16" spans="1:15" ht="15">
      <c r="A16" s="12" t="s">
        <v>152</v>
      </c>
      <c r="B16" s="88">
        <v>6E-06</v>
      </c>
      <c r="C16" s="88">
        <v>0</v>
      </c>
      <c r="D16" s="33">
        <f t="shared" si="7"/>
        <v>1770.037040144998</v>
      </c>
      <c r="E16" s="32">
        <f t="shared" si="1"/>
        <v>0</v>
      </c>
      <c r="F16" s="29">
        <f t="shared" si="8"/>
        <v>1447.843092132</v>
      </c>
      <c r="G16" s="29">
        <f t="shared" si="9"/>
        <v>0</v>
      </c>
      <c r="H16" s="33">
        <f t="shared" si="10"/>
        <v>1515.5416809360001</v>
      </c>
      <c r="I16" s="33">
        <f t="shared" si="11"/>
        <v>0</v>
      </c>
      <c r="J16" s="29">
        <f t="shared" si="2"/>
        <v>1655.9111085719999</v>
      </c>
      <c r="K16" s="29">
        <f t="shared" si="0"/>
        <v>0</v>
      </c>
      <c r="L16" s="33">
        <f t="shared" si="3"/>
        <v>1638.3785153596166</v>
      </c>
      <c r="M16" s="33">
        <f t="shared" si="4"/>
        <v>0</v>
      </c>
      <c r="N16" s="29">
        <f t="shared" si="5"/>
        <v>1552.118045964</v>
      </c>
      <c r="O16" s="29">
        <f t="shared" si="6"/>
        <v>0</v>
      </c>
    </row>
    <row r="17" spans="1:15" ht="15">
      <c r="A17" s="12" t="s">
        <v>153</v>
      </c>
      <c r="B17" s="88">
        <v>0</v>
      </c>
      <c r="C17" s="88">
        <v>0.000137</v>
      </c>
      <c r="D17" s="33">
        <f t="shared" si="7"/>
        <v>0</v>
      </c>
      <c r="E17" s="32">
        <f t="shared" si="1"/>
        <v>40415.84574997745</v>
      </c>
      <c r="F17" s="29">
        <f t="shared" si="8"/>
        <v>0</v>
      </c>
      <c r="G17" s="29">
        <f t="shared" si="9"/>
        <v>33059.083937013995</v>
      </c>
      <c r="H17" s="33">
        <f t="shared" si="10"/>
        <v>0</v>
      </c>
      <c r="I17" s="33">
        <f t="shared" si="11"/>
        <v>34604.868381372</v>
      </c>
      <c r="J17" s="29">
        <f t="shared" si="2"/>
        <v>0</v>
      </c>
      <c r="K17" s="29">
        <f t="shared" si="0"/>
        <v>37809.97031239399</v>
      </c>
      <c r="L17" s="33">
        <f t="shared" si="3"/>
        <v>0</v>
      </c>
      <c r="M17" s="33">
        <f t="shared" si="4"/>
        <v>37409.64276737791</v>
      </c>
      <c r="N17" s="29">
        <f t="shared" si="5"/>
        <v>0</v>
      </c>
      <c r="O17" s="29">
        <f t="shared" si="6"/>
        <v>35440.028716178</v>
      </c>
    </row>
    <row r="18" spans="1:15" ht="15">
      <c r="A18" s="12" t="s">
        <v>19</v>
      </c>
      <c r="B18" s="88">
        <v>0</v>
      </c>
      <c r="C18" s="88">
        <v>4.7E-05</v>
      </c>
      <c r="D18" s="33">
        <f t="shared" si="7"/>
        <v>0</v>
      </c>
      <c r="E18" s="32">
        <f t="shared" si="1"/>
        <v>13865.290147802483</v>
      </c>
      <c r="F18" s="29">
        <f t="shared" si="8"/>
        <v>0</v>
      </c>
      <c r="G18" s="29">
        <f t="shared" si="9"/>
        <v>11341.437555034</v>
      </c>
      <c r="H18" s="33">
        <f t="shared" si="10"/>
        <v>0</v>
      </c>
      <c r="I18" s="33">
        <f t="shared" si="11"/>
        <v>11871.743167332</v>
      </c>
      <c r="J18" s="29">
        <f t="shared" si="2"/>
        <v>0</v>
      </c>
      <c r="K18" s="29">
        <f t="shared" si="0"/>
        <v>12971.303683813998</v>
      </c>
      <c r="L18" s="33">
        <f t="shared" si="3"/>
        <v>0</v>
      </c>
      <c r="M18" s="33">
        <f t="shared" si="4"/>
        <v>12833.965036983662</v>
      </c>
      <c r="N18" s="29">
        <f t="shared" si="5"/>
        <v>0</v>
      </c>
      <c r="O18" s="29">
        <f t="shared" si="6"/>
        <v>12158.258026717998</v>
      </c>
    </row>
    <row r="19" spans="1:15" ht="15">
      <c r="A19" s="12" t="s">
        <v>154</v>
      </c>
      <c r="B19" s="88">
        <v>0</v>
      </c>
      <c r="C19" s="88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88">
        <v>1E-06</v>
      </c>
      <c r="C20" s="88">
        <v>1.9E-05</v>
      </c>
      <c r="D20" s="33">
        <f>B20*$D$6</f>
        <v>295.0061733574996</v>
      </c>
      <c r="E20" s="32">
        <f t="shared" si="1"/>
        <v>5605.117293792494</v>
      </c>
      <c r="F20" s="29">
        <f t="shared" si="8"/>
        <v>241.30718202199998</v>
      </c>
      <c r="G20" s="29">
        <f t="shared" si="9"/>
        <v>4584.836458418</v>
      </c>
      <c r="H20" s="33">
        <f t="shared" si="10"/>
        <v>252.590280156</v>
      </c>
      <c r="I20" s="33">
        <f t="shared" si="11"/>
        <v>4799.215322964001</v>
      </c>
      <c r="J20" s="29">
        <f t="shared" si="2"/>
        <v>275.98518476199996</v>
      </c>
      <c r="K20" s="29">
        <f t="shared" si="0"/>
        <v>5243.718510477999</v>
      </c>
      <c r="L20" s="33">
        <f t="shared" si="3"/>
        <v>273.06308589326943</v>
      </c>
      <c r="M20" s="33">
        <f t="shared" si="4"/>
        <v>5188.198631972119</v>
      </c>
      <c r="N20" s="29">
        <f t="shared" si="5"/>
        <v>258.686340994</v>
      </c>
      <c r="O20" s="29">
        <f t="shared" si="6"/>
        <v>4915.040478886</v>
      </c>
    </row>
    <row r="21" spans="1:15" ht="15">
      <c r="A21" s="12" t="s">
        <v>155</v>
      </c>
      <c r="B21" s="88">
        <v>0</v>
      </c>
      <c r="C21" s="88">
        <v>3.7E-05</v>
      </c>
      <c r="D21" s="33">
        <f t="shared" si="7"/>
        <v>0</v>
      </c>
      <c r="E21" s="32">
        <f t="shared" si="1"/>
        <v>10915.228414227488</v>
      </c>
      <c r="F21" s="29">
        <f t="shared" si="8"/>
        <v>0</v>
      </c>
      <c r="G21" s="29">
        <f t="shared" si="9"/>
        <v>8928.365734813999</v>
      </c>
      <c r="H21" s="33">
        <f t="shared" si="10"/>
        <v>0</v>
      </c>
      <c r="I21" s="33">
        <f t="shared" si="11"/>
        <v>9345.840365772001</v>
      </c>
      <c r="J21" s="29">
        <f t="shared" si="2"/>
        <v>0</v>
      </c>
      <c r="K21" s="29">
        <f t="shared" si="0"/>
        <v>10211.451836193999</v>
      </c>
      <c r="L21" s="33">
        <f t="shared" si="3"/>
        <v>0</v>
      </c>
      <c r="M21" s="33">
        <f t="shared" si="4"/>
        <v>10103.334178050967</v>
      </c>
      <c r="N21" s="29">
        <f t="shared" si="5"/>
        <v>0</v>
      </c>
      <c r="O21" s="29">
        <f t="shared" si="6"/>
        <v>9571.394616778</v>
      </c>
    </row>
    <row r="22" spans="1:15" ht="15">
      <c r="A22" s="12" t="s">
        <v>21</v>
      </c>
      <c r="B22" s="88">
        <v>0</v>
      </c>
      <c r="C22" s="88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88">
        <v>9.6E-05</v>
      </c>
      <c r="C23" s="88">
        <v>0</v>
      </c>
      <c r="D23" s="33">
        <f t="shared" si="7"/>
        <v>28320.592642319967</v>
      </c>
      <c r="E23" s="32">
        <f>C23*$D$6</f>
        <v>0</v>
      </c>
      <c r="F23" s="29">
        <f t="shared" si="8"/>
        <v>23165.489474112</v>
      </c>
      <c r="G23" s="29">
        <f t="shared" si="9"/>
        <v>0</v>
      </c>
      <c r="H23" s="33">
        <f t="shared" si="10"/>
        <v>24248.666894976002</v>
      </c>
      <c r="I23" s="33">
        <f t="shared" si="11"/>
        <v>0</v>
      </c>
      <c r="J23" s="29">
        <f t="shared" si="2"/>
        <v>26494.577737151998</v>
      </c>
      <c r="K23" s="29">
        <f t="shared" si="0"/>
        <v>0</v>
      </c>
      <c r="L23" s="33">
        <f t="shared" si="3"/>
        <v>26214.056245753865</v>
      </c>
      <c r="M23" s="33">
        <f t="shared" si="4"/>
        <v>0</v>
      </c>
      <c r="N23" s="29">
        <f t="shared" si="5"/>
        <v>24833.888735424</v>
      </c>
      <c r="O23" s="29">
        <f t="shared" si="6"/>
        <v>0</v>
      </c>
    </row>
    <row r="24" spans="1:15" ht="15">
      <c r="A24" s="12" t="s">
        <v>23</v>
      </c>
      <c r="B24" s="88">
        <v>0.000101</v>
      </c>
      <c r="C24" s="88">
        <v>6.2E-05</v>
      </c>
      <c r="D24" s="33">
        <f t="shared" si="7"/>
        <v>29795.623509107467</v>
      </c>
      <c r="E24" s="32">
        <f t="shared" si="1"/>
        <v>18290.38274816498</v>
      </c>
      <c r="F24" s="29">
        <f t="shared" si="8"/>
        <v>24372.025384221997</v>
      </c>
      <c r="G24" s="29">
        <f t="shared" si="9"/>
        <v>14961.045285364</v>
      </c>
      <c r="H24" s="33">
        <f t="shared" si="10"/>
        <v>25511.618295756</v>
      </c>
      <c r="I24" s="33">
        <f t="shared" si="11"/>
        <v>15660.597369672001</v>
      </c>
      <c r="J24" s="29">
        <f t="shared" si="2"/>
        <v>27874.503660961997</v>
      </c>
      <c r="K24" s="29">
        <f t="shared" si="0"/>
        <v>17111.081455244</v>
      </c>
      <c r="L24" s="33">
        <f t="shared" si="3"/>
        <v>27579.371675220213</v>
      </c>
      <c r="M24" s="33">
        <f t="shared" si="4"/>
        <v>16929.911325382705</v>
      </c>
      <c r="N24" s="29">
        <f t="shared" si="5"/>
        <v>26127.320440394</v>
      </c>
      <c r="O24" s="29">
        <f t="shared" si="6"/>
        <v>16038.553141628</v>
      </c>
    </row>
    <row r="25" spans="1:15" ht="15">
      <c r="A25" s="12" t="s">
        <v>24</v>
      </c>
      <c r="B25" s="88">
        <v>0</v>
      </c>
      <c r="C25" s="88">
        <v>0.000234</v>
      </c>
      <c r="D25" s="33">
        <f t="shared" si="7"/>
        <v>0</v>
      </c>
      <c r="E25" s="32">
        <f t="shared" si="1"/>
        <v>69031.44456565492</v>
      </c>
      <c r="F25" s="29">
        <f t="shared" si="8"/>
        <v>0</v>
      </c>
      <c r="G25" s="29">
        <f t="shared" si="9"/>
        <v>56465.880593147995</v>
      </c>
      <c r="H25" s="33">
        <f t="shared" si="10"/>
        <v>0</v>
      </c>
      <c r="I25" s="33">
        <f t="shared" si="11"/>
        <v>59106.125556504005</v>
      </c>
      <c r="J25" s="29">
        <f t="shared" si="2"/>
        <v>0</v>
      </c>
      <c r="K25" s="29">
        <f t="shared" si="0"/>
        <v>64580.53323430799</v>
      </c>
      <c r="L25" s="33">
        <f t="shared" si="3"/>
        <v>0</v>
      </c>
      <c r="M25" s="33">
        <f t="shared" si="4"/>
        <v>63896.76209902504</v>
      </c>
      <c r="N25" s="29">
        <f t="shared" si="5"/>
        <v>0</v>
      </c>
      <c r="O25" s="29">
        <f t="shared" si="6"/>
        <v>60532.603792596</v>
      </c>
    </row>
    <row r="26" spans="1:15" ht="15">
      <c r="A26" s="12" t="s">
        <v>25</v>
      </c>
      <c r="B26" s="88">
        <v>0</v>
      </c>
      <c r="C26" s="88">
        <v>2.2E-05</v>
      </c>
      <c r="D26" s="33">
        <f t="shared" si="7"/>
        <v>0</v>
      </c>
      <c r="E26" s="32">
        <f t="shared" si="1"/>
        <v>6490.135813864992</v>
      </c>
      <c r="F26" s="29">
        <f t="shared" si="8"/>
        <v>0</v>
      </c>
      <c r="G26" s="29">
        <f t="shared" si="9"/>
        <v>5308.758004484</v>
      </c>
      <c r="H26" s="33">
        <f t="shared" si="10"/>
        <v>0</v>
      </c>
      <c r="I26" s="33">
        <f t="shared" si="11"/>
        <v>5556.9861634320005</v>
      </c>
      <c r="J26" s="29">
        <f t="shared" si="2"/>
        <v>0</v>
      </c>
      <c r="K26" s="29">
        <f t="shared" si="0"/>
        <v>6071.674064763999</v>
      </c>
      <c r="L26" s="33">
        <f t="shared" si="3"/>
        <v>0</v>
      </c>
      <c r="M26" s="33">
        <f t="shared" si="4"/>
        <v>6007.387889651927</v>
      </c>
      <c r="N26" s="29">
        <f t="shared" si="5"/>
        <v>0</v>
      </c>
      <c r="O26" s="29">
        <f t="shared" si="6"/>
        <v>5691.099501868</v>
      </c>
    </row>
    <row r="27" spans="1:15" ht="15">
      <c r="A27" s="12" t="s">
        <v>26</v>
      </c>
      <c r="B27" s="88">
        <v>3.8E-05</v>
      </c>
      <c r="C27" s="88">
        <v>3.5E-05</v>
      </c>
      <c r="D27" s="33">
        <f t="shared" si="7"/>
        <v>11210.234587584988</v>
      </c>
      <c r="E27" s="32">
        <f>C27*$D$6</f>
        <v>10325.216067512487</v>
      </c>
      <c r="F27" s="29">
        <f t="shared" si="8"/>
        <v>9169.672916836</v>
      </c>
      <c r="G27" s="29">
        <f t="shared" si="9"/>
        <v>8445.751370769998</v>
      </c>
      <c r="H27" s="33">
        <f t="shared" si="10"/>
        <v>9598.430645928001</v>
      </c>
      <c r="I27" s="33">
        <f t="shared" si="11"/>
        <v>8840.65980546</v>
      </c>
      <c r="J27" s="29">
        <f t="shared" si="2"/>
        <v>10487.437020955998</v>
      </c>
      <c r="K27" s="29">
        <f t="shared" si="0"/>
        <v>9659.481466669999</v>
      </c>
      <c r="L27" s="33">
        <f t="shared" si="3"/>
        <v>10376.397263944238</v>
      </c>
      <c r="M27" s="33">
        <f t="shared" si="4"/>
        <v>9557.208006264429</v>
      </c>
      <c r="N27" s="29">
        <f t="shared" si="5"/>
        <v>9830.080957772</v>
      </c>
      <c r="O27" s="29">
        <f t="shared" si="6"/>
        <v>9054.021934789998</v>
      </c>
    </row>
    <row r="28" spans="1:15" ht="15">
      <c r="A28" s="12" t="s">
        <v>156</v>
      </c>
      <c r="B28" s="88">
        <v>0</v>
      </c>
      <c r="C28" s="88">
        <v>1.1E-05</v>
      </c>
      <c r="D28" s="33">
        <f t="shared" si="7"/>
        <v>0</v>
      </c>
      <c r="E28" s="32">
        <f t="shared" si="1"/>
        <v>3245.067906932496</v>
      </c>
      <c r="F28" s="29">
        <f t="shared" si="8"/>
        <v>0</v>
      </c>
      <c r="G28" s="29">
        <f t="shared" si="9"/>
        <v>2654.379002242</v>
      </c>
      <c r="H28" s="33">
        <f t="shared" si="10"/>
        <v>0</v>
      </c>
      <c r="I28" s="33">
        <f t="shared" si="11"/>
        <v>2778.4930817160002</v>
      </c>
      <c r="J28" s="29">
        <f t="shared" si="2"/>
        <v>0</v>
      </c>
      <c r="K28" s="29">
        <f t="shared" si="0"/>
        <v>3035.8370323819995</v>
      </c>
      <c r="L28" s="33">
        <f t="shared" si="3"/>
        <v>0</v>
      </c>
      <c r="M28" s="33">
        <f t="shared" si="4"/>
        <v>3003.6939448259636</v>
      </c>
      <c r="N28" s="29">
        <f t="shared" si="5"/>
        <v>0</v>
      </c>
      <c r="O28" s="29">
        <f t="shared" si="6"/>
        <v>2845.549750934</v>
      </c>
    </row>
    <row r="29" spans="1:15" ht="15">
      <c r="A29" s="12" t="s">
        <v>157</v>
      </c>
      <c r="B29" s="88">
        <v>1E-05</v>
      </c>
      <c r="C29" s="88">
        <v>0</v>
      </c>
      <c r="D29" s="33">
        <f t="shared" si="7"/>
        <v>2950.0617335749967</v>
      </c>
      <c r="E29" s="32">
        <f t="shared" si="1"/>
        <v>0</v>
      </c>
      <c r="F29" s="29">
        <f t="shared" si="8"/>
        <v>2413.07182022</v>
      </c>
      <c r="G29" s="29">
        <f t="shared" si="9"/>
        <v>0</v>
      </c>
      <c r="H29" s="33">
        <f t="shared" si="10"/>
        <v>2525.90280156</v>
      </c>
      <c r="I29" s="33">
        <f t="shared" si="11"/>
        <v>0</v>
      </c>
      <c r="J29" s="29">
        <f t="shared" si="2"/>
        <v>2759.8518476199997</v>
      </c>
      <c r="K29" s="29">
        <f t="shared" si="0"/>
        <v>0</v>
      </c>
      <c r="L29" s="33">
        <f t="shared" si="3"/>
        <v>2730.6308589326945</v>
      </c>
      <c r="M29" s="33">
        <f t="shared" si="4"/>
        <v>0</v>
      </c>
      <c r="N29" s="29">
        <f t="shared" si="5"/>
        <v>2586.86340994</v>
      </c>
      <c r="O29" s="29">
        <f t="shared" si="6"/>
        <v>0</v>
      </c>
    </row>
    <row r="30" spans="1:15" ht="15">
      <c r="A30" s="12" t="s">
        <v>27</v>
      </c>
      <c r="B30" s="88">
        <v>0</v>
      </c>
      <c r="C30" s="88">
        <v>0.000247</v>
      </c>
      <c r="D30" s="33">
        <f t="shared" si="7"/>
        <v>0</v>
      </c>
      <c r="E30" s="32">
        <f t="shared" si="1"/>
        <v>72866.52481930242</v>
      </c>
      <c r="F30" s="29">
        <f t="shared" si="8"/>
        <v>0</v>
      </c>
      <c r="G30" s="29">
        <f t="shared" si="9"/>
        <v>59602.87395943399</v>
      </c>
      <c r="H30" s="33">
        <f t="shared" si="10"/>
        <v>0</v>
      </c>
      <c r="I30" s="33">
        <f t="shared" si="11"/>
        <v>62389.799198532004</v>
      </c>
      <c r="J30" s="29">
        <f t="shared" si="2"/>
        <v>0</v>
      </c>
      <c r="K30" s="29">
        <f t="shared" si="0"/>
        <v>68168.340636214</v>
      </c>
      <c r="L30" s="33">
        <f t="shared" si="3"/>
        <v>0</v>
      </c>
      <c r="M30" s="33">
        <f t="shared" si="4"/>
        <v>67446.58221563754</v>
      </c>
      <c r="N30" s="29">
        <f t="shared" si="5"/>
        <v>0</v>
      </c>
      <c r="O30" s="29">
        <f t="shared" si="6"/>
        <v>63895.52622551799</v>
      </c>
    </row>
    <row r="31" spans="1:15" ht="15">
      <c r="A31" s="12" t="s">
        <v>158</v>
      </c>
      <c r="B31" s="88">
        <v>1.9E-05</v>
      </c>
      <c r="C31" s="88">
        <v>0</v>
      </c>
      <c r="D31" s="33">
        <f t="shared" si="7"/>
        <v>5605.117293792494</v>
      </c>
      <c r="E31" s="32">
        <f t="shared" si="1"/>
        <v>0</v>
      </c>
      <c r="F31" s="29">
        <f t="shared" si="8"/>
        <v>4584.836458418</v>
      </c>
      <c r="G31" s="29">
        <f t="shared" si="9"/>
        <v>0</v>
      </c>
      <c r="H31" s="33">
        <f t="shared" si="10"/>
        <v>4799.215322964001</v>
      </c>
      <c r="I31" s="33">
        <f t="shared" si="11"/>
        <v>0</v>
      </c>
      <c r="J31" s="29">
        <f t="shared" si="2"/>
        <v>5243.718510477999</v>
      </c>
      <c r="K31" s="29">
        <f t="shared" si="0"/>
        <v>0</v>
      </c>
      <c r="L31" s="33">
        <f t="shared" si="3"/>
        <v>5188.198631972119</v>
      </c>
      <c r="M31" s="33">
        <f t="shared" si="4"/>
        <v>0</v>
      </c>
      <c r="N31" s="29">
        <f t="shared" si="5"/>
        <v>4915.040478886</v>
      </c>
      <c r="O31" s="29">
        <f t="shared" si="6"/>
        <v>0</v>
      </c>
    </row>
    <row r="32" spans="1:15" ht="15">
      <c r="A32" s="12" t="s">
        <v>28</v>
      </c>
      <c r="B32" s="88">
        <v>1E-06</v>
      </c>
      <c r="C32" s="88">
        <v>0</v>
      </c>
      <c r="D32" s="33">
        <f t="shared" si="7"/>
        <v>295.0061733574996</v>
      </c>
      <c r="E32" s="32">
        <f t="shared" si="1"/>
        <v>0</v>
      </c>
      <c r="F32" s="29">
        <f t="shared" si="8"/>
        <v>241.30718202199998</v>
      </c>
      <c r="G32" s="29">
        <f t="shared" si="9"/>
        <v>0</v>
      </c>
      <c r="H32" s="33">
        <f t="shared" si="10"/>
        <v>252.590280156</v>
      </c>
      <c r="I32" s="33">
        <f t="shared" si="11"/>
        <v>0</v>
      </c>
      <c r="J32" s="29">
        <f t="shared" si="2"/>
        <v>275.98518476199996</v>
      </c>
      <c r="K32" s="29">
        <f t="shared" si="0"/>
        <v>0</v>
      </c>
      <c r="L32" s="33">
        <f t="shared" si="3"/>
        <v>273.06308589326943</v>
      </c>
      <c r="M32" s="33">
        <f t="shared" si="4"/>
        <v>0</v>
      </c>
      <c r="N32" s="29">
        <f t="shared" si="5"/>
        <v>258.686340994</v>
      </c>
      <c r="O32" s="29">
        <f t="shared" si="6"/>
        <v>0</v>
      </c>
    </row>
    <row r="33" spans="1:15" ht="15">
      <c r="A33" s="12" t="s">
        <v>159</v>
      </c>
      <c r="B33" s="88">
        <v>7.2E-05</v>
      </c>
      <c r="C33" s="88">
        <v>0</v>
      </c>
      <c r="D33" s="33">
        <f t="shared" si="7"/>
        <v>21240.444481739974</v>
      </c>
      <c r="E33" s="32">
        <f t="shared" si="1"/>
        <v>0</v>
      </c>
      <c r="F33" s="29">
        <f t="shared" si="8"/>
        <v>17374.117105584</v>
      </c>
      <c r="G33" s="29">
        <f t="shared" si="9"/>
        <v>0</v>
      </c>
      <c r="H33" s="33">
        <f t="shared" si="10"/>
        <v>18186.500171232</v>
      </c>
      <c r="I33" s="33">
        <f t="shared" si="11"/>
        <v>0</v>
      </c>
      <c r="J33" s="29">
        <f t="shared" si="2"/>
        <v>19870.933302864</v>
      </c>
      <c r="K33" s="29">
        <f t="shared" si="0"/>
        <v>0</v>
      </c>
      <c r="L33" s="33">
        <f t="shared" si="3"/>
        <v>19660.5421843154</v>
      </c>
      <c r="M33" s="33">
        <f t="shared" si="4"/>
        <v>0</v>
      </c>
      <c r="N33" s="29">
        <f t="shared" si="5"/>
        <v>18625.416551568</v>
      </c>
      <c r="O33" s="29">
        <f t="shared" si="6"/>
        <v>0</v>
      </c>
    </row>
    <row r="34" spans="1:15" ht="15">
      <c r="A34" s="12" t="s">
        <v>29</v>
      </c>
      <c r="B34" s="88">
        <v>0</v>
      </c>
      <c r="C34" s="88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88">
        <v>0</v>
      </c>
      <c r="C35" s="88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88">
        <v>2.6E-05</v>
      </c>
      <c r="C36" s="88">
        <v>3.2E-05</v>
      </c>
      <c r="D36" s="33">
        <f t="shared" si="7"/>
        <v>7670.160507294991</v>
      </c>
      <c r="E36" s="32">
        <f t="shared" si="1"/>
        <v>9440.197547439988</v>
      </c>
      <c r="F36" s="29">
        <f t="shared" si="8"/>
        <v>6273.986732571999</v>
      </c>
      <c r="G36" s="29">
        <f t="shared" si="9"/>
        <v>7721.829824703999</v>
      </c>
      <c r="H36" s="33">
        <f t="shared" si="10"/>
        <v>6567.347284056</v>
      </c>
      <c r="I36" s="33">
        <f t="shared" si="11"/>
        <v>8082.888964992</v>
      </c>
      <c r="J36" s="29">
        <f t="shared" si="2"/>
        <v>7175.614803811999</v>
      </c>
      <c r="K36" s="29">
        <f t="shared" si="0"/>
        <v>8831.525912383999</v>
      </c>
      <c r="L36" s="33">
        <f t="shared" si="3"/>
        <v>7099.6402332250045</v>
      </c>
      <c r="M36" s="33">
        <f t="shared" si="4"/>
        <v>8738.018748584622</v>
      </c>
      <c r="N36" s="29">
        <f t="shared" si="5"/>
        <v>6725.844865843999</v>
      </c>
      <c r="O36" s="29">
        <f t="shared" si="6"/>
        <v>8277.962911808</v>
      </c>
    </row>
    <row r="37" spans="1:15" ht="15">
      <c r="A37" s="12" t="s">
        <v>160</v>
      </c>
      <c r="B37" s="88">
        <v>0</v>
      </c>
      <c r="C37" s="88">
        <v>3E-05</v>
      </c>
      <c r="D37" s="33">
        <f t="shared" si="7"/>
        <v>0</v>
      </c>
      <c r="E37" s="32">
        <f t="shared" si="1"/>
        <v>8850.18520072499</v>
      </c>
      <c r="F37" s="29">
        <f t="shared" si="8"/>
        <v>0</v>
      </c>
      <c r="G37" s="29">
        <f t="shared" si="9"/>
        <v>7239.21546066</v>
      </c>
      <c r="H37" s="33">
        <f t="shared" si="10"/>
        <v>0</v>
      </c>
      <c r="I37" s="33">
        <f t="shared" si="11"/>
        <v>7577.708404680001</v>
      </c>
      <c r="J37" s="29">
        <f t="shared" si="2"/>
        <v>0</v>
      </c>
      <c r="K37" s="29">
        <f t="shared" si="0"/>
        <v>8279.55554286</v>
      </c>
      <c r="L37" s="33">
        <f t="shared" si="3"/>
        <v>0</v>
      </c>
      <c r="M37" s="33">
        <f t="shared" si="4"/>
        <v>8191.892576798083</v>
      </c>
      <c r="N37" s="29">
        <f t="shared" si="5"/>
        <v>0</v>
      </c>
      <c r="O37" s="29">
        <f t="shared" si="6"/>
        <v>7760.59022982</v>
      </c>
    </row>
    <row r="38" spans="1:15" ht="15">
      <c r="A38" s="12" t="s">
        <v>32</v>
      </c>
      <c r="B38" s="88">
        <v>0</v>
      </c>
      <c r="C38" s="88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88">
        <v>2.8E-05</v>
      </c>
      <c r="C39" s="88">
        <v>0</v>
      </c>
      <c r="D39" s="33">
        <f t="shared" si="7"/>
        <v>8260.17285400999</v>
      </c>
      <c r="E39" s="32">
        <f t="shared" si="1"/>
        <v>0</v>
      </c>
      <c r="F39" s="29">
        <f t="shared" si="8"/>
        <v>6756.601096615999</v>
      </c>
      <c r="G39" s="29">
        <f t="shared" si="9"/>
        <v>0</v>
      </c>
      <c r="H39" s="33">
        <f t="shared" si="10"/>
        <v>7072.527844368001</v>
      </c>
      <c r="I39" s="33">
        <f t="shared" si="11"/>
        <v>0</v>
      </c>
      <c r="J39" s="29">
        <f t="shared" si="2"/>
        <v>7727.585173335999</v>
      </c>
      <c r="K39" s="29">
        <f t="shared" si="0"/>
        <v>0</v>
      </c>
      <c r="L39" s="33">
        <f t="shared" si="3"/>
        <v>7645.766405011544</v>
      </c>
      <c r="M39" s="33">
        <f t="shared" si="4"/>
        <v>0</v>
      </c>
      <c r="N39" s="29">
        <f t="shared" si="5"/>
        <v>7243.217547832</v>
      </c>
      <c r="O39" s="29">
        <f t="shared" si="6"/>
        <v>0</v>
      </c>
    </row>
    <row r="40" spans="1:15" ht="15">
      <c r="A40" s="12" t="s">
        <v>34</v>
      </c>
      <c r="B40" s="88">
        <v>0</v>
      </c>
      <c r="C40" s="88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88">
        <v>0.000251</v>
      </c>
      <c r="C41" s="88">
        <v>0.000177</v>
      </c>
      <c r="D41" s="33">
        <f t="shared" si="7"/>
        <v>74046.54951273241</v>
      </c>
      <c r="E41" s="32">
        <f t="shared" si="1"/>
        <v>52216.092684277435</v>
      </c>
      <c r="F41" s="29">
        <f t="shared" si="8"/>
        <v>60568.10268752199</v>
      </c>
      <c r="G41" s="29">
        <f t="shared" si="9"/>
        <v>42711.371217894</v>
      </c>
      <c r="H41" s="33">
        <f t="shared" si="10"/>
        <v>63400.160319156</v>
      </c>
      <c r="I41" s="33">
        <f t="shared" si="11"/>
        <v>44708.479587612004</v>
      </c>
      <c r="J41" s="29">
        <f t="shared" si="2"/>
        <v>69272.28137526198</v>
      </c>
      <c r="K41" s="29">
        <f t="shared" si="0"/>
        <v>48849.37770287399</v>
      </c>
      <c r="L41" s="33">
        <f t="shared" si="3"/>
        <v>68538.83455921062</v>
      </c>
      <c r="M41" s="33">
        <f t="shared" si="4"/>
        <v>48332.16620310868</v>
      </c>
      <c r="N41" s="29">
        <f t="shared" si="5"/>
        <v>64930.27158949399</v>
      </c>
      <c r="O41" s="29">
        <f t="shared" si="6"/>
        <v>45787.482355937995</v>
      </c>
    </row>
    <row r="42" spans="1:15" ht="15">
      <c r="A42" s="12" t="s">
        <v>161</v>
      </c>
      <c r="B42" s="88">
        <v>0.000229</v>
      </c>
      <c r="C42" s="88">
        <v>0.00063</v>
      </c>
      <c r="D42" s="33">
        <f t="shared" si="7"/>
        <v>67556.41369886743</v>
      </c>
      <c r="E42" s="32">
        <f t="shared" si="1"/>
        <v>185853.8892152248</v>
      </c>
      <c r="F42" s="29">
        <f t="shared" si="8"/>
        <v>55259.344683038</v>
      </c>
      <c r="G42" s="29">
        <f t="shared" si="9"/>
        <v>152023.52467386</v>
      </c>
      <c r="H42" s="33">
        <f t="shared" si="10"/>
        <v>57843.17415572401</v>
      </c>
      <c r="I42" s="33">
        <f t="shared" si="11"/>
        <v>159131.87649828</v>
      </c>
      <c r="J42" s="29">
        <f t="shared" si="2"/>
        <v>63200.607310497995</v>
      </c>
      <c r="K42" s="29">
        <f t="shared" si="0"/>
        <v>173870.66640006</v>
      </c>
      <c r="L42" s="33">
        <f t="shared" si="3"/>
        <v>62531.446669558696</v>
      </c>
      <c r="M42" s="33">
        <f t="shared" si="4"/>
        <v>172029.74411275974</v>
      </c>
      <c r="N42" s="29">
        <f t="shared" si="5"/>
        <v>59239.172087626</v>
      </c>
      <c r="O42" s="29">
        <f t="shared" si="6"/>
        <v>162972.39482622</v>
      </c>
    </row>
    <row r="43" spans="1:15" ht="15">
      <c r="A43" s="12" t="s">
        <v>162</v>
      </c>
      <c r="B43" s="88">
        <v>0</v>
      </c>
      <c r="C43" s="88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88">
        <v>0</v>
      </c>
      <c r="C44" s="88">
        <v>6.4E-05</v>
      </c>
      <c r="D44" s="33">
        <f t="shared" si="7"/>
        <v>0</v>
      </c>
      <c r="E44" s="32">
        <f t="shared" si="1"/>
        <v>18880.395094879976</v>
      </c>
      <c r="F44" s="29">
        <f t="shared" si="8"/>
        <v>0</v>
      </c>
      <c r="G44" s="29">
        <f t="shared" si="9"/>
        <v>15443.659649407999</v>
      </c>
      <c r="H44" s="33">
        <f t="shared" si="10"/>
        <v>0</v>
      </c>
      <c r="I44" s="33">
        <f t="shared" si="11"/>
        <v>16165.777929984</v>
      </c>
      <c r="J44" s="29">
        <f t="shared" si="2"/>
        <v>0</v>
      </c>
      <c r="K44" s="29">
        <f aca="true" t="shared" si="12" ref="K44:K75">C44*$G$6</f>
        <v>17663.051824767997</v>
      </c>
      <c r="L44" s="33">
        <f t="shared" si="3"/>
        <v>0</v>
      </c>
      <c r="M44" s="33">
        <f t="shared" si="4"/>
        <v>17476.037497169244</v>
      </c>
      <c r="N44" s="29">
        <f t="shared" si="5"/>
        <v>0</v>
      </c>
      <c r="O44" s="29">
        <f t="shared" si="6"/>
        <v>16555.925823616</v>
      </c>
    </row>
    <row r="45" spans="1:15" ht="15">
      <c r="A45" s="12" t="s">
        <v>163</v>
      </c>
      <c r="B45" s="88">
        <v>0</v>
      </c>
      <c r="C45" s="88">
        <v>2.3E-05</v>
      </c>
      <c r="D45" s="33">
        <f t="shared" si="7"/>
        <v>0</v>
      </c>
      <c r="E45" s="32">
        <f t="shared" si="1"/>
        <v>6785.141987222492</v>
      </c>
      <c r="F45" s="29">
        <f t="shared" si="8"/>
        <v>0</v>
      </c>
      <c r="G45" s="29">
        <f t="shared" si="9"/>
        <v>5550.065186506</v>
      </c>
      <c r="H45" s="33">
        <f t="shared" si="10"/>
        <v>0</v>
      </c>
      <c r="I45" s="33">
        <f t="shared" si="11"/>
        <v>5809.576443588</v>
      </c>
      <c r="J45" s="29">
        <f aca="true" t="shared" si="13" ref="J45:J76">B45*$G$6</f>
        <v>0</v>
      </c>
      <c r="K45" s="29">
        <f t="shared" si="12"/>
        <v>6347.659249525999</v>
      </c>
      <c r="L45" s="33">
        <f aca="true" t="shared" si="14" ref="L45:L76">B45*$H$6</f>
        <v>0</v>
      </c>
      <c r="M45" s="33">
        <f aca="true" t="shared" si="15" ref="M45:M76">C45*$H$6</f>
        <v>6280.450975545196</v>
      </c>
      <c r="N45" s="29">
        <f aca="true" t="shared" si="16" ref="N45:N76">B45*$I$6</f>
        <v>0</v>
      </c>
      <c r="O45" s="29">
        <f aca="true" t="shared" si="17" ref="O45:O76">C45*$I$6</f>
        <v>5949.785842861999</v>
      </c>
    </row>
    <row r="46" spans="1:15" ht="15">
      <c r="A46" s="12" t="s">
        <v>164</v>
      </c>
      <c r="B46" s="88">
        <v>0</v>
      </c>
      <c r="C46" s="88">
        <v>3.8E-05</v>
      </c>
      <c r="D46" s="33">
        <f t="shared" si="7"/>
        <v>0</v>
      </c>
      <c r="E46" s="32">
        <f t="shared" si="1"/>
        <v>11210.234587584988</v>
      </c>
      <c r="F46" s="29">
        <f t="shared" si="8"/>
        <v>0</v>
      </c>
      <c r="G46" s="29">
        <f t="shared" si="9"/>
        <v>9169.672916836</v>
      </c>
      <c r="H46" s="33">
        <f t="shared" si="10"/>
        <v>0</v>
      </c>
      <c r="I46" s="33">
        <f t="shared" si="11"/>
        <v>9598.430645928001</v>
      </c>
      <c r="J46" s="29">
        <f t="shared" si="13"/>
        <v>0</v>
      </c>
      <c r="K46" s="29">
        <f t="shared" si="12"/>
        <v>10487.437020955998</v>
      </c>
      <c r="L46" s="33">
        <f t="shared" si="14"/>
        <v>0</v>
      </c>
      <c r="M46" s="33">
        <f t="shared" si="15"/>
        <v>10376.397263944238</v>
      </c>
      <c r="N46" s="29">
        <f t="shared" si="16"/>
        <v>0</v>
      </c>
      <c r="O46" s="29">
        <f t="shared" si="17"/>
        <v>9830.080957772</v>
      </c>
    </row>
    <row r="47" spans="1:15" ht="15">
      <c r="A47" s="12" t="s">
        <v>165</v>
      </c>
      <c r="B47" s="88">
        <v>0</v>
      </c>
      <c r="C47" s="88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88">
        <v>0.000154</v>
      </c>
      <c r="C48" s="88">
        <v>0</v>
      </c>
      <c r="D48" s="33">
        <f t="shared" si="7"/>
        <v>45430.95069705495</v>
      </c>
      <c r="E48" s="32">
        <f t="shared" si="1"/>
        <v>0</v>
      </c>
      <c r="F48" s="29">
        <f t="shared" si="8"/>
        <v>37161.306031388</v>
      </c>
      <c r="G48" s="29">
        <f t="shared" si="9"/>
        <v>0</v>
      </c>
      <c r="H48" s="33">
        <f t="shared" si="10"/>
        <v>38898.90314402401</v>
      </c>
      <c r="I48" s="33">
        <f t="shared" si="11"/>
        <v>0</v>
      </c>
      <c r="J48" s="29">
        <f t="shared" si="13"/>
        <v>42501.718453347996</v>
      </c>
      <c r="K48" s="29">
        <f t="shared" si="12"/>
        <v>0</v>
      </c>
      <c r="L48" s="33">
        <f t="shared" si="14"/>
        <v>42051.715227563494</v>
      </c>
      <c r="M48" s="33">
        <f t="shared" si="15"/>
        <v>0</v>
      </c>
      <c r="N48" s="29">
        <f t="shared" si="16"/>
        <v>39837.696513076</v>
      </c>
      <c r="O48" s="29">
        <f t="shared" si="17"/>
        <v>0</v>
      </c>
    </row>
    <row r="49" spans="1:15" ht="15">
      <c r="A49" s="12" t="s">
        <v>166</v>
      </c>
      <c r="B49" s="88">
        <v>0</v>
      </c>
      <c r="C49" s="88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88">
        <v>0</v>
      </c>
      <c r="C50" s="88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88">
        <v>0</v>
      </c>
      <c r="C51" s="88">
        <v>0</v>
      </c>
      <c r="D51" s="33">
        <f t="shared" si="7"/>
        <v>0</v>
      </c>
      <c r="E51" s="32">
        <f t="shared" si="1"/>
        <v>0</v>
      </c>
      <c r="F51" s="29">
        <f t="shared" si="8"/>
        <v>0</v>
      </c>
      <c r="G51" s="29">
        <f t="shared" si="9"/>
        <v>0</v>
      </c>
      <c r="H51" s="33">
        <f t="shared" si="10"/>
        <v>0</v>
      </c>
      <c r="I51" s="33">
        <f t="shared" si="11"/>
        <v>0</v>
      </c>
      <c r="J51" s="29">
        <f t="shared" si="13"/>
        <v>0</v>
      </c>
      <c r="K51" s="29">
        <f t="shared" si="12"/>
        <v>0</v>
      </c>
      <c r="L51" s="33">
        <f t="shared" si="14"/>
        <v>0</v>
      </c>
      <c r="M51" s="33">
        <f t="shared" si="15"/>
        <v>0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88">
        <v>0</v>
      </c>
      <c r="C52" s="88">
        <v>1.7E-05</v>
      </c>
      <c r="D52" s="33">
        <f t="shared" si="7"/>
        <v>0</v>
      </c>
      <c r="E52" s="32">
        <f t="shared" si="1"/>
        <v>5015.104947077494</v>
      </c>
      <c r="F52" s="29">
        <f t="shared" si="8"/>
        <v>0</v>
      </c>
      <c r="G52" s="29">
        <f t="shared" si="9"/>
        <v>4102.222094373999</v>
      </c>
      <c r="H52" s="33">
        <f t="shared" si="10"/>
        <v>0</v>
      </c>
      <c r="I52" s="33">
        <f t="shared" si="11"/>
        <v>4294.034762652001</v>
      </c>
      <c r="J52" s="29">
        <f t="shared" si="13"/>
        <v>0</v>
      </c>
      <c r="K52" s="29">
        <f t="shared" si="12"/>
        <v>4691.748140954</v>
      </c>
      <c r="L52" s="33">
        <f t="shared" si="14"/>
        <v>0</v>
      </c>
      <c r="M52" s="33">
        <f t="shared" si="15"/>
        <v>4642.07246018558</v>
      </c>
      <c r="N52" s="29">
        <f t="shared" si="16"/>
        <v>0</v>
      </c>
      <c r="O52" s="29">
        <f t="shared" si="17"/>
        <v>4397.667796897999</v>
      </c>
    </row>
    <row r="53" spans="1:15" ht="15">
      <c r="A53" s="12" t="s">
        <v>41</v>
      </c>
      <c r="B53" s="88">
        <v>0</v>
      </c>
      <c r="C53" s="88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88">
        <v>0</v>
      </c>
      <c r="C54" s="88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88">
        <v>0</v>
      </c>
      <c r="C55" s="88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88">
        <v>1.2E-05</v>
      </c>
      <c r="C56" s="88">
        <v>0.001072</v>
      </c>
      <c r="D56" s="33">
        <f t="shared" si="7"/>
        <v>3540.074080289996</v>
      </c>
      <c r="E56" s="32">
        <f t="shared" si="1"/>
        <v>316246.61783923965</v>
      </c>
      <c r="F56" s="29">
        <f t="shared" si="8"/>
        <v>2895.686184264</v>
      </c>
      <c r="G56" s="29">
        <f t="shared" si="9"/>
        <v>258681.299127584</v>
      </c>
      <c r="H56" s="33">
        <f t="shared" si="10"/>
        <v>3031.0833618720003</v>
      </c>
      <c r="I56" s="33">
        <f t="shared" si="11"/>
        <v>270776.78032723203</v>
      </c>
      <c r="J56" s="29">
        <f t="shared" si="13"/>
        <v>3311.8222171439998</v>
      </c>
      <c r="K56" s="29">
        <f t="shared" si="12"/>
        <v>295856.11806486396</v>
      </c>
      <c r="L56" s="33">
        <f t="shared" si="14"/>
        <v>3276.757030719233</v>
      </c>
      <c r="M56" s="33">
        <f t="shared" si="15"/>
        <v>292723.62807758484</v>
      </c>
      <c r="N56" s="29">
        <f t="shared" si="16"/>
        <v>3104.236091928</v>
      </c>
      <c r="O56" s="29">
        <f t="shared" si="17"/>
        <v>277311.757545568</v>
      </c>
    </row>
    <row r="57" spans="1:15" ht="15">
      <c r="A57" s="12" t="s">
        <v>45</v>
      </c>
      <c r="B57" s="88">
        <v>0</v>
      </c>
      <c r="C57" s="88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88">
        <v>5.5E-05</v>
      </c>
      <c r="C58" s="88">
        <v>0</v>
      </c>
      <c r="D58" s="33">
        <f t="shared" si="7"/>
        <v>16225.339534662482</v>
      </c>
      <c r="E58" s="32">
        <f t="shared" si="1"/>
        <v>0</v>
      </c>
      <c r="F58" s="29">
        <f t="shared" si="8"/>
        <v>13271.89501121</v>
      </c>
      <c r="G58" s="29">
        <f t="shared" si="9"/>
        <v>0</v>
      </c>
      <c r="H58" s="33">
        <f t="shared" si="10"/>
        <v>13892.465408580001</v>
      </c>
      <c r="I58" s="33">
        <f t="shared" si="11"/>
        <v>0</v>
      </c>
      <c r="J58" s="29">
        <f t="shared" si="13"/>
        <v>15179.185161909998</v>
      </c>
      <c r="K58" s="29">
        <f t="shared" si="12"/>
        <v>0</v>
      </c>
      <c r="L58" s="33">
        <f t="shared" si="14"/>
        <v>15018.469724129818</v>
      </c>
      <c r="M58" s="33">
        <f t="shared" si="15"/>
        <v>0</v>
      </c>
      <c r="N58" s="29">
        <f t="shared" si="16"/>
        <v>14227.74875467</v>
      </c>
      <c r="O58" s="29">
        <f t="shared" si="17"/>
        <v>0</v>
      </c>
    </row>
    <row r="59" spans="1:15" ht="15">
      <c r="A59" s="12" t="s">
        <v>47</v>
      </c>
      <c r="B59" s="88">
        <v>2.2E-05</v>
      </c>
      <c r="C59" s="88">
        <v>0</v>
      </c>
      <c r="D59" s="33">
        <f t="shared" si="7"/>
        <v>6490.135813864992</v>
      </c>
      <c r="E59" s="32">
        <f t="shared" si="1"/>
        <v>0</v>
      </c>
      <c r="F59" s="29">
        <f t="shared" si="8"/>
        <v>5308.758004484</v>
      </c>
      <c r="G59" s="29">
        <f t="shared" si="9"/>
        <v>0</v>
      </c>
      <c r="H59" s="33">
        <f t="shared" si="10"/>
        <v>5556.9861634320005</v>
      </c>
      <c r="I59" s="33">
        <f t="shared" si="11"/>
        <v>0</v>
      </c>
      <c r="J59" s="29">
        <f t="shared" si="13"/>
        <v>6071.674064763999</v>
      </c>
      <c r="K59" s="29">
        <f t="shared" si="12"/>
        <v>0</v>
      </c>
      <c r="L59" s="33">
        <f t="shared" si="14"/>
        <v>6007.387889651927</v>
      </c>
      <c r="M59" s="33">
        <f t="shared" si="15"/>
        <v>0</v>
      </c>
      <c r="N59" s="29">
        <f t="shared" si="16"/>
        <v>5691.099501868</v>
      </c>
      <c r="O59" s="29">
        <f t="shared" si="17"/>
        <v>0</v>
      </c>
    </row>
    <row r="60" spans="1:15" ht="15">
      <c r="A60" s="12" t="s">
        <v>167</v>
      </c>
      <c r="B60" s="88">
        <v>0</v>
      </c>
      <c r="C60" s="88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88">
        <v>0</v>
      </c>
      <c r="C61" s="88">
        <v>3.4E-05</v>
      </c>
      <c r="D61" s="33">
        <f t="shared" si="7"/>
        <v>0</v>
      </c>
      <c r="E61" s="32">
        <f t="shared" si="1"/>
        <v>10030.209894154988</v>
      </c>
      <c r="F61" s="29">
        <f t="shared" si="8"/>
        <v>0</v>
      </c>
      <c r="G61" s="29">
        <f t="shared" si="9"/>
        <v>8204.444188747999</v>
      </c>
      <c r="H61" s="33">
        <f t="shared" si="10"/>
        <v>0</v>
      </c>
      <c r="I61" s="33">
        <f t="shared" si="11"/>
        <v>8588.069525304001</v>
      </c>
      <c r="J61" s="29">
        <f t="shared" si="13"/>
        <v>0</v>
      </c>
      <c r="K61" s="29">
        <f t="shared" si="12"/>
        <v>9383.496281908</v>
      </c>
      <c r="L61" s="33">
        <f t="shared" si="14"/>
        <v>0</v>
      </c>
      <c r="M61" s="33">
        <f t="shared" si="15"/>
        <v>9284.14492037116</v>
      </c>
      <c r="N61" s="29">
        <f t="shared" si="16"/>
        <v>0</v>
      </c>
      <c r="O61" s="29">
        <f t="shared" si="17"/>
        <v>8795.335593795999</v>
      </c>
    </row>
    <row r="62" spans="1:15" ht="15">
      <c r="A62" s="12" t="s">
        <v>48</v>
      </c>
      <c r="B62" s="88">
        <v>0</v>
      </c>
      <c r="C62" s="88">
        <v>8.3E-05</v>
      </c>
      <c r="D62" s="33">
        <f t="shared" si="7"/>
        <v>0</v>
      </c>
      <c r="E62" s="32">
        <f t="shared" si="1"/>
        <v>24485.512388672472</v>
      </c>
      <c r="F62" s="29">
        <f t="shared" si="8"/>
        <v>0</v>
      </c>
      <c r="G62" s="29">
        <f t="shared" si="9"/>
        <v>20028.496107826</v>
      </c>
      <c r="H62" s="33">
        <f t="shared" si="10"/>
        <v>0</v>
      </c>
      <c r="I62" s="33">
        <f t="shared" si="11"/>
        <v>20964.993252948</v>
      </c>
      <c r="J62" s="29">
        <f t="shared" si="13"/>
        <v>0</v>
      </c>
      <c r="K62" s="29">
        <f t="shared" si="12"/>
        <v>22906.770335245998</v>
      </c>
      <c r="L62" s="33">
        <f t="shared" si="14"/>
        <v>0</v>
      </c>
      <c r="M62" s="33">
        <f t="shared" si="15"/>
        <v>22664.23612914136</v>
      </c>
      <c r="N62" s="29">
        <f t="shared" si="16"/>
        <v>0</v>
      </c>
      <c r="O62" s="29">
        <f t="shared" si="17"/>
        <v>21470.966302501998</v>
      </c>
    </row>
    <row r="63" spans="1:15" ht="15">
      <c r="A63" s="12" t="s">
        <v>49</v>
      </c>
      <c r="B63" s="88">
        <v>0</v>
      </c>
      <c r="C63" s="88">
        <v>0</v>
      </c>
      <c r="D63" s="33">
        <f t="shared" si="7"/>
        <v>0</v>
      </c>
      <c r="E63" s="32">
        <f t="shared" si="1"/>
        <v>0</v>
      </c>
      <c r="F63" s="29">
        <f t="shared" si="8"/>
        <v>0</v>
      </c>
      <c r="G63" s="29">
        <f t="shared" si="9"/>
        <v>0</v>
      </c>
      <c r="H63" s="33">
        <f t="shared" si="10"/>
        <v>0</v>
      </c>
      <c r="I63" s="33">
        <f t="shared" si="11"/>
        <v>0</v>
      </c>
      <c r="J63" s="29">
        <f t="shared" si="13"/>
        <v>0</v>
      </c>
      <c r="K63" s="29">
        <f t="shared" si="12"/>
        <v>0</v>
      </c>
      <c r="L63" s="33">
        <f t="shared" si="14"/>
        <v>0</v>
      </c>
      <c r="M63" s="33">
        <f t="shared" si="15"/>
        <v>0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88">
        <v>0</v>
      </c>
      <c r="C64" s="88">
        <v>2.1E-05</v>
      </c>
      <c r="D64" s="33">
        <f t="shared" si="7"/>
        <v>0</v>
      </c>
      <c r="E64" s="32">
        <f t="shared" si="1"/>
        <v>6195.129640507493</v>
      </c>
      <c r="F64" s="29">
        <f t="shared" si="8"/>
        <v>0</v>
      </c>
      <c r="G64" s="29">
        <f t="shared" si="9"/>
        <v>5067.450822461999</v>
      </c>
      <c r="H64" s="33">
        <f t="shared" si="10"/>
        <v>0</v>
      </c>
      <c r="I64" s="33">
        <f t="shared" si="11"/>
        <v>5304.395883276</v>
      </c>
      <c r="J64" s="29">
        <f t="shared" si="13"/>
        <v>0</v>
      </c>
      <c r="K64" s="29">
        <f t="shared" si="12"/>
        <v>5795.688880001999</v>
      </c>
      <c r="L64" s="33">
        <f t="shared" si="14"/>
        <v>0</v>
      </c>
      <c r="M64" s="33">
        <f t="shared" si="15"/>
        <v>5734.324803758657</v>
      </c>
      <c r="N64" s="29">
        <f t="shared" si="16"/>
        <v>0</v>
      </c>
      <c r="O64" s="29">
        <f t="shared" si="17"/>
        <v>5432.413160873999</v>
      </c>
    </row>
    <row r="65" spans="1:15" ht="15">
      <c r="A65" s="12" t="s">
        <v>51</v>
      </c>
      <c r="B65" s="88">
        <v>0</v>
      </c>
      <c r="C65" s="88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88">
        <v>0</v>
      </c>
      <c r="C66" s="88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88">
        <v>0</v>
      </c>
      <c r="C67" s="88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88">
        <v>0</v>
      </c>
      <c r="C68" s="88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88">
        <v>3E-06</v>
      </c>
      <c r="C69" s="88">
        <v>0.000108</v>
      </c>
      <c r="D69" s="33">
        <f t="shared" si="7"/>
        <v>885.018520072499</v>
      </c>
      <c r="E69" s="32">
        <f t="shared" si="1"/>
        <v>31860.666722609963</v>
      </c>
      <c r="F69" s="29">
        <f t="shared" si="8"/>
        <v>723.921546066</v>
      </c>
      <c r="G69" s="29">
        <f t="shared" si="9"/>
        <v>26061.175658375996</v>
      </c>
      <c r="H69" s="33">
        <f t="shared" si="10"/>
        <v>757.7708404680001</v>
      </c>
      <c r="I69" s="33">
        <f t="shared" si="11"/>
        <v>27279.750256848</v>
      </c>
      <c r="J69" s="29">
        <f t="shared" si="13"/>
        <v>827.9555542859999</v>
      </c>
      <c r="K69" s="29">
        <f t="shared" si="12"/>
        <v>29806.399954295994</v>
      </c>
      <c r="L69" s="33">
        <f t="shared" si="14"/>
        <v>819.1892576798083</v>
      </c>
      <c r="M69" s="33">
        <f t="shared" si="15"/>
        <v>29490.813276473094</v>
      </c>
      <c r="N69" s="29">
        <f t="shared" si="16"/>
        <v>776.059022982</v>
      </c>
      <c r="O69" s="29">
        <f t="shared" si="17"/>
        <v>27938.124827351996</v>
      </c>
    </row>
    <row r="70" spans="1:15" ht="15">
      <c r="A70" s="12" t="s">
        <v>55</v>
      </c>
      <c r="B70" s="88">
        <v>9.5E-05</v>
      </c>
      <c r="C70" s="88">
        <v>0</v>
      </c>
      <c r="D70" s="33">
        <f t="shared" si="7"/>
        <v>28025.58646896247</v>
      </c>
      <c r="E70" s="32">
        <f t="shared" si="1"/>
        <v>0</v>
      </c>
      <c r="F70" s="29">
        <f t="shared" si="8"/>
        <v>22924.18229209</v>
      </c>
      <c r="G70" s="29">
        <f t="shared" si="9"/>
        <v>0</v>
      </c>
      <c r="H70" s="33">
        <f t="shared" si="10"/>
        <v>23996.076614820002</v>
      </c>
      <c r="I70" s="33">
        <f t="shared" si="11"/>
        <v>0</v>
      </c>
      <c r="J70" s="29">
        <f t="shared" si="13"/>
        <v>26218.592552389997</v>
      </c>
      <c r="K70" s="29">
        <f t="shared" si="12"/>
        <v>0</v>
      </c>
      <c r="L70" s="33">
        <f t="shared" si="14"/>
        <v>25940.993159860598</v>
      </c>
      <c r="M70" s="33">
        <f t="shared" si="15"/>
        <v>0</v>
      </c>
      <c r="N70" s="29">
        <f t="shared" si="16"/>
        <v>24575.20239443</v>
      </c>
      <c r="O70" s="29">
        <f t="shared" si="17"/>
        <v>0</v>
      </c>
    </row>
    <row r="71" spans="1:15" ht="15">
      <c r="A71" s="12" t="s">
        <v>56</v>
      </c>
      <c r="B71" s="88">
        <v>0</v>
      </c>
      <c r="C71" s="88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88">
        <v>0</v>
      </c>
      <c r="C72" s="88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88">
        <v>0</v>
      </c>
      <c r="C73" s="88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88">
        <v>8.3E-05</v>
      </c>
      <c r="C74" s="88">
        <v>0</v>
      </c>
      <c r="D74" s="33">
        <f t="shared" si="7"/>
        <v>24485.512388672472</v>
      </c>
      <c r="E74" s="32">
        <f t="shared" si="1"/>
        <v>0</v>
      </c>
      <c r="F74" s="29">
        <f t="shared" si="8"/>
        <v>20028.496107826</v>
      </c>
      <c r="G74" s="29">
        <f t="shared" si="9"/>
        <v>0</v>
      </c>
      <c r="H74" s="33">
        <f t="shared" si="10"/>
        <v>20964.993252948</v>
      </c>
      <c r="I74" s="33">
        <f t="shared" si="11"/>
        <v>0</v>
      </c>
      <c r="J74" s="29">
        <f t="shared" si="13"/>
        <v>22906.770335245998</v>
      </c>
      <c r="K74" s="29">
        <f t="shared" si="12"/>
        <v>0</v>
      </c>
      <c r="L74" s="33">
        <f t="shared" si="14"/>
        <v>22664.23612914136</v>
      </c>
      <c r="M74" s="33">
        <f t="shared" si="15"/>
        <v>0</v>
      </c>
      <c r="N74" s="29">
        <f t="shared" si="16"/>
        <v>21470.966302501998</v>
      </c>
      <c r="O74" s="29">
        <f t="shared" si="17"/>
        <v>0</v>
      </c>
    </row>
    <row r="75" spans="1:15" ht="15">
      <c r="A75" s="12" t="s">
        <v>60</v>
      </c>
      <c r="B75" s="88">
        <v>0</v>
      </c>
      <c r="C75" s="88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88">
        <v>0</v>
      </c>
      <c r="C76" s="88">
        <v>4.8E-05</v>
      </c>
      <c r="D76" s="33">
        <f t="shared" si="7"/>
        <v>0</v>
      </c>
      <c r="E76" s="32">
        <f t="shared" si="1"/>
        <v>14160.296321159984</v>
      </c>
      <c r="F76" s="29">
        <f t="shared" si="8"/>
        <v>0</v>
      </c>
      <c r="G76" s="29">
        <f t="shared" si="9"/>
        <v>11582.744737056</v>
      </c>
      <c r="H76" s="33">
        <f t="shared" si="10"/>
        <v>0</v>
      </c>
      <c r="I76" s="33">
        <f t="shared" si="11"/>
        <v>12124.333447488001</v>
      </c>
      <c r="J76" s="29">
        <f t="shared" si="13"/>
        <v>0</v>
      </c>
      <c r="K76" s="29">
        <f aca="true" t="shared" si="18" ref="K76:K107">C76*$G$6</f>
        <v>13247.288868575999</v>
      </c>
      <c r="L76" s="33">
        <f t="shared" si="14"/>
        <v>0</v>
      </c>
      <c r="M76" s="33">
        <f t="shared" si="15"/>
        <v>13107.028122876933</v>
      </c>
      <c r="N76" s="29">
        <f t="shared" si="16"/>
        <v>0</v>
      </c>
      <c r="O76" s="29">
        <f t="shared" si="17"/>
        <v>12416.944367712</v>
      </c>
    </row>
    <row r="77" spans="1:15" ht="15">
      <c r="A77" s="12" t="s">
        <v>62</v>
      </c>
      <c r="B77" s="88">
        <v>2E-06</v>
      </c>
      <c r="C77" s="88">
        <v>0.00011</v>
      </c>
      <c r="D77" s="33">
        <f t="shared" si="7"/>
        <v>590.0123467149992</v>
      </c>
      <c r="E77" s="32">
        <f aca="true" t="shared" si="19" ref="E77:E140">C77*$D$6</f>
        <v>32450.679069324964</v>
      </c>
      <c r="F77" s="29">
        <f t="shared" si="8"/>
        <v>482.61436404399996</v>
      </c>
      <c r="G77" s="29">
        <f t="shared" si="9"/>
        <v>26543.79002242</v>
      </c>
      <c r="H77" s="33">
        <f t="shared" si="10"/>
        <v>505.180560312</v>
      </c>
      <c r="I77" s="33">
        <f t="shared" si="11"/>
        <v>27784.930817160002</v>
      </c>
      <c r="J77" s="29">
        <f aca="true" t="shared" si="20" ref="J77:J108">B77*$G$6</f>
        <v>551.9703695239999</v>
      </c>
      <c r="K77" s="29">
        <f t="shared" si="18"/>
        <v>30358.370323819996</v>
      </c>
      <c r="L77" s="33">
        <f aca="true" t="shared" si="21" ref="L77:L108">B77*$H$6</f>
        <v>546.1261717865389</v>
      </c>
      <c r="M77" s="33">
        <f aca="true" t="shared" si="22" ref="M77:M108">C77*$H$6</f>
        <v>30036.939448259636</v>
      </c>
      <c r="N77" s="29">
        <f aca="true" t="shared" si="23" ref="N77:N108">B77*$I$6</f>
        <v>517.372681988</v>
      </c>
      <c r="O77" s="29">
        <f aca="true" t="shared" si="24" ref="O77:O108">C77*$I$6</f>
        <v>28455.49750934</v>
      </c>
    </row>
    <row r="78" spans="1:15" ht="15">
      <c r="A78" s="12" t="s">
        <v>170</v>
      </c>
      <c r="B78" s="88">
        <v>0</v>
      </c>
      <c r="C78" s="88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88">
        <v>0.000388</v>
      </c>
      <c r="C79" s="88">
        <v>0.000257</v>
      </c>
      <c r="D79" s="33">
        <f t="shared" si="25"/>
        <v>114462.39526270986</v>
      </c>
      <c r="E79" s="32">
        <f t="shared" si="19"/>
        <v>75816.58655287742</v>
      </c>
      <c r="F79" s="29">
        <f t="shared" si="26"/>
        <v>93627.186624536</v>
      </c>
      <c r="G79" s="29">
        <f t="shared" si="27"/>
        <v>62015.945779654</v>
      </c>
      <c r="H79" s="33">
        <f t="shared" si="28"/>
        <v>98005.02870052801</v>
      </c>
      <c r="I79" s="33">
        <f t="shared" si="29"/>
        <v>64915.70200009201</v>
      </c>
      <c r="J79" s="29">
        <f t="shared" si="20"/>
        <v>107082.25168765598</v>
      </c>
      <c r="K79" s="29">
        <f t="shared" si="18"/>
        <v>70928.19248383399</v>
      </c>
      <c r="L79" s="33">
        <f t="shared" si="21"/>
        <v>105948.47732658853</v>
      </c>
      <c r="M79" s="33">
        <f t="shared" si="22"/>
        <v>70177.21307457025</v>
      </c>
      <c r="N79" s="29">
        <f t="shared" si="23"/>
        <v>100370.30030567199</v>
      </c>
      <c r="O79" s="29">
        <f t="shared" si="24"/>
        <v>66482.389635458</v>
      </c>
    </row>
    <row r="80" spans="1:15" ht="15">
      <c r="A80" s="12" t="s">
        <v>64</v>
      </c>
      <c r="B80" s="88">
        <v>0</v>
      </c>
      <c r="C80" s="88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88">
        <v>1.9E-05</v>
      </c>
      <c r="C81" s="88">
        <v>0.00026</v>
      </c>
      <c r="D81" s="33">
        <f t="shared" si="25"/>
        <v>5605.117293792494</v>
      </c>
      <c r="E81" s="32">
        <f t="shared" si="19"/>
        <v>76701.60507294991</v>
      </c>
      <c r="F81" s="29">
        <f t="shared" si="26"/>
        <v>4584.836458418</v>
      </c>
      <c r="G81" s="29">
        <f t="shared" si="27"/>
        <v>62739.86732571999</v>
      </c>
      <c r="H81" s="33">
        <f t="shared" si="28"/>
        <v>4799.215322964001</v>
      </c>
      <c r="I81" s="33">
        <f t="shared" si="29"/>
        <v>65673.47284056</v>
      </c>
      <c r="J81" s="29">
        <f t="shared" si="20"/>
        <v>5243.718510477999</v>
      </c>
      <c r="K81" s="29">
        <f t="shared" si="18"/>
        <v>71756.14803811998</v>
      </c>
      <c r="L81" s="33">
        <f t="shared" si="21"/>
        <v>5188.198631972119</v>
      </c>
      <c r="M81" s="33">
        <f t="shared" si="22"/>
        <v>70996.40233225004</v>
      </c>
      <c r="N81" s="29">
        <f t="shared" si="23"/>
        <v>4915.040478886</v>
      </c>
      <c r="O81" s="29">
        <f t="shared" si="24"/>
        <v>67258.44865843999</v>
      </c>
    </row>
    <row r="82" spans="1:15" ht="15">
      <c r="A82" s="12" t="s">
        <v>66</v>
      </c>
      <c r="B82" s="88">
        <v>0</v>
      </c>
      <c r="C82" s="88">
        <v>6.2E-05</v>
      </c>
      <c r="D82" s="33">
        <f t="shared" si="25"/>
        <v>0</v>
      </c>
      <c r="E82" s="32">
        <f t="shared" si="19"/>
        <v>18290.38274816498</v>
      </c>
      <c r="F82" s="29">
        <f t="shared" si="26"/>
        <v>0</v>
      </c>
      <c r="G82" s="29">
        <f t="shared" si="27"/>
        <v>14961.045285364</v>
      </c>
      <c r="H82" s="33">
        <f t="shared" si="28"/>
        <v>0</v>
      </c>
      <c r="I82" s="33">
        <f t="shared" si="29"/>
        <v>15660.597369672001</v>
      </c>
      <c r="J82" s="29">
        <f t="shared" si="20"/>
        <v>0</v>
      </c>
      <c r="K82" s="29">
        <f t="shared" si="18"/>
        <v>17111.081455244</v>
      </c>
      <c r="L82" s="33">
        <f t="shared" si="21"/>
        <v>0</v>
      </c>
      <c r="M82" s="33">
        <f t="shared" si="22"/>
        <v>16929.911325382705</v>
      </c>
      <c r="N82" s="29">
        <f t="shared" si="23"/>
        <v>0</v>
      </c>
      <c r="O82" s="29">
        <f t="shared" si="24"/>
        <v>16038.553141628</v>
      </c>
    </row>
    <row r="83" spans="1:15" ht="15">
      <c r="A83" s="12" t="s">
        <v>67</v>
      </c>
      <c r="B83" s="88">
        <v>0.000328</v>
      </c>
      <c r="C83" s="88">
        <v>0</v>
      </c>
      <c r="D83" s="33">
        <f t="shared" si="25"/>
        <v>96762.0248612599</v>
      </c>
      <c r="E83" s="32">
        <f t="shared" si="19"/>
        <v>0</v>
      </c>
      <c r="F83" s="29">
        <f t="shared" si="26"/>
        <v>79148.755703216</v>
      </c>
      <c r="G83" s="29">
        <f t="shared" si="27"/>
        <v>0</v>
      </c>
      <c r="H83" s="33">
        <f t="shared" si="28"/>
        <v>82849.61189116801</v>
      </c>
      <c r="I83" s="33">
        <f t="shared" si="29"/>
        <v>0</v>
      </c>
      <c r="J83" s="29">
        <f t="shared" si="20"/>
        <v>90523.14060193599</v>
      </c>
      <c r="K83" s="29">
        <f t="shared" si="18"/>
        <v>0</v>
      </c>
      <c r="L83" s="33">
        <f t="shared" si="21"/>
        <v>89564.69217299238</v>
      </c>
      <c r="M83" s="33">
        <f t="shared" si="22"/>
        <v>0</v>
      </c>
      <c r="N83" s="29">
        <f t="shared" si="23"/>
        <v>84849.119846032</v>
      </c>
      <c r="O83" s="29">
        <f t="shared" si="24"/>
        <v>0</v>
      </c>
    </row>
    <row r="84" spans="1:15" ht="15">
      <c r="A84" s="12" t="s">
        <v>68</v>
      </c>
      <c r="B84" s="88">
        <v>0</v>
      </c>
      <c r="C84" s="88">
        <v>2.6E-05</v>
      </c>
      <c r="D84" s="33">
        <f t="shared" si="25"/>
        <v>0</v>
      </c>
      <c r="E84" s="32">
        <f t="shared" si="19"/>
        <v>7670.160507294991</v>
      </c>
      <c r="F84" s="29">
        <f t="shared" si="26"/>
        <v>0</v>
      </c>
      <c r="G84" s="29">
        <f t="shared" si="27"/>
        <v>6273.986732571999</v>
      </c>
      <c r="H84" s="33">
        <f t="shared" si="28"/>
        <v>0</v>
      </c>
      <c r="I84" s="33">
        <f t="shared" si="29"/>
        <v>6567.347284056</v>
      </c>
      <c r="J84" s="29">
        <f t="shared" si="20"/>
        <v>0</v>
      </c>
      <c r="K84" s="29">
        <f t="shared" si="18"/>
        <v>7175.614803811999</v>
      </c>
      <c r="L84" s="33">
        <f t="shared" si="21"/>
        <v>0</v>
      </c>
      <c r="M84" s="33">
        <f t="shared" si="22"/>
        <v>7099.6402332250045</v>
      </c>
      <c r="N84" s="29">
        <f t="shared" si="23"/>
        <v>0</v>
      </c>
      <c r="O84" s="29">
        <f t="shared" si="24"/>
        <v>6725.844865843999</v>
      </c>
    </row>
    <row r="85" spans="1:15" ht="15">
      <c r="A85" s="12" t="s">
        <v>69</v>
      </c>
      <c r="B85" s="88">
        <v>0.000157</v>
      </c>
      <c r="C85" s="88">
        <v>0.000347</v>
      </c>
      <c r="D85" s="33">
        <f t="shared" si="25"/>
        <v>46315.969217127444</v>
      </c>
      <c r="E85" s="32">
        <f t="shared" si="19"/>
        <v>102367.14215505238</v>
      </c>
      <c r="F85" s="29">
        <f t="shared" si="26"/>
        <v>37885.227577453996</v>
      </c>
      <c r="G85" s="29">
        <f t="shared" si="27"/>
        <v>83733.59216163399</v>
      </c>
      <c r="H85" s="33">
        <f t="shared" si="28"/>
        <v>39656.673984492</v>
      </c>
      <c r="I85" s="33">
        <f t="shared" si="29"/>
        <v>87648.827214132</v>
      </c>
      <c r="J85" s="29">
        <f t="shared" si="20"/>
        <v>43329.67400763399</v>
      </c>
      <c r="K85" s="29">
        <f t="shared" si="18"/>
        <v>95766.85911241398</v>
      </c>
      <c r="L85" s="33">
        <f t="shared" si="21"/>
        <v>42870.9044852433</v>
      </c>
      <c r="M85" s="33">
        <f t="shared" si="22"/>
        <v>94752.89080496448</v>
      </c>
      <c r="N85" s="29">
        <f t="shared" si="23"/>
        <v>40613.75553605799</v>
      </c>
      <c r="O85" s="29">
        <f t="shared" si="24"/>
        <v>89764.16032491799</v>
      </c>
    </row>
    <row r="86" spans="1:15" ht="15">
      <c r="A86" s="12" t="s">
        <v>70</v>
      </c>
      <c r="B86" s="88">
        <v>0</v>
      </c>
      <c r="C86" s="88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88">
        <v>7E-06</v>
      </c>
      <c r="C87" s="88">
        <v>0</v>
      </c>
      <c r="D87" s="33">
        <f t="shared" si="25"/>
        <v>2065.0432135024976</v>
      </c>
      <c r="E87" s="32">
        <f t="shared" si="19"/>
        <v>0</v>
      </c>
      <c r="F87" s="29">
        <f t="shared" si="26"/>
        <v>1689.1502741539998</v>
      </c>
      <c r="G87" s="29">
        <f t="shared" si="27"/>
        <v>0</v>
      </c>
      <c r="H87" s="33">
        <f t="shared" si="28"/>
        <v>1768.1319610920002</v>
      </c>
      <c r="I87" s="33">
        <f t="shared" si="29"/>
        <v>0</v>
      </c>
      <c r="J87" s="29">
        <f t="shared" si="20"/>
        <v>1931.8962933339997</v>
      </c>
      <c r="K87" s="29">
        <f t="shared" si="18"/>
        <v>0</v>
      </c>
      <c r="L87" s="33">
        <f t="shared" si="21"/>
        <v>1911.441601252886</v>
      </c>
      <c r="M87" s="33">
        <f t="shared" si="22"/>
        <v>0</v>
      </c>
      <c r="N87" s="29">
        <f t="shared" si="23"/>
        <v>1810.804386958</v>
      </c>
      <c r="O87" s="29">
        <f t="shared" si="24"/>
        <v>0</v>
      </c>
    </row>
    <row r="88" spans="1:15" ht="15">
      <c r="A88" s="12" t="s">
        <v>71</v>
      </c>
      <c r="B88" s="88">
        <v>0</v>
      </c>
      <c r="C88" s="88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88">
        <v>0.000156</v>
      </c>
      <c r="C89" s="88">
        <v>3.4E-05</v>
      </c>
      <c r="D89" s="33">
        <f t="shared" si="25"/>
        <v>46020.963043769945</v>
      </c>
      <c r="E89" s="32">
        <f t="shared" si="19"/>
        <v>10030.209894154988</v>
      </c>
      <c r="F89" s="29">
        <f t="shared" si="26"/>
        <v>37643.920395432</v>
      </c>
      <c r="G89" s="29">
        <f t="shared" si="27"/>
        <v>8204.444188747999</v>
      </c>
      <c r="H89" s="33">
        <f t="shared" si="28"/>
        <v>39404.083704336</v>
      </c>
      <c r="I89" s="33">
        <f t="shared" si="29"/>
        <v>8588.069525304001</v>
      </c>
      <c r="J89" s="29">
        <f t="shared" si="20"/>
        <v>43053.68882287199</v>
      </c>
      <c r="K89" s="29">
        <f t="shared" si="18"/>
        <v>9383.496281908</v>
      </c>
      <c r="L89" s="33">
        <f t="shared" si="21"/>
        <v>42597.84139935003</v>
      </c>
      <c r="M89" s="33">
        <f t="shared" si="22"/>
        <v>9284.14492037116</v>
      </c>
      <c r="N89" s="29">
        <f t="shared" si="23"/>
        <v>40355.069195063996</v>
      </c>
      <c r="O89" s="29">
        <f t="shared" si="24"/>
        <v>8795.335593795999</v>
      </c>
    </row>
    <row r="90" spans="1:15" ht="15">
      <c r="A90" s="12" t="s">
        <v>73</v>
      </c>
      <c r="B90" s="88">
        <v>0.000174</v>
      </c>
      <c r="C90" s="88">
        <v>0</v>
      </c>
      <c r="D90" s="33">
        <f t="shared" si="25"/>
        <v>51331.07416420494</v>
      </c>
      <c r="E90" s="32">
        <f t="shared" si="19"/>
        <v>0</v>
      </c>
      <c r="F90" s="29">
        <f t="shared" si="26"/>
        <v>41987.449671828</v>
      </c>
      <c r="G90" s="29">
        <f t="shared" si="27"/>
        <v>0</v>
      </c>
      <c r="H90" s="33">
        <f t="shared" si="28"/>
        <v>43950.708747144</v>
      </c>
      <c r="I90" s="33">
        <f t="shared" si="29"/>
        <v>0</v>
      </c>
      <c r="J90" s="29">
        <f t="shared" si="20"/>
        <v>48021.422148588</v>
      </c>
      <c r="K90" s="29">
        <f t="shared" si="18"/>
        <v>0</v>
      </c>
      <c r="L90" s="33">
        <f t="shared" si="21"/>
        <v>47512.976945428876</v>
      </c>
      <c r="M90" s="33">
        <f t="shared" si="22"/>
        <v>0</v>
      </c>
      <c r="N90" s="29">
        <f t="shared" si="23"/>
        <v>45011.423332956</v>
      </c>
      <c r="O90" s="29">
        <f t="shared" si="24"/>
        <v>0</v>
      </c>
    </row>
    <row r="91" spans="1:15" ht="15">
      <c r="A91" s="12" t="s">
        <v>74</v>
      </c>
      <c r="B91" s="88">
        <v>0</v>
      </c>
      <c r="C91" s="88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88">
        <v>0</v>
      </c>
      <c r="C92" s="88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88">
        <v>0.000968</v>
      </c>
      <c r="C93" s="88">
        <v>7.4E-05</v>
      </c>
      <c r="D93" s="33">
        <f t="shared" si="25"/>
        <v>285565.9758100597</v>
      </c>
      <c r="E93" s="32">
        <f t="shared" si="19"/>
        <v>21830.456828454975</v>
      </c>
      <c r="F93" s="29">
        <f t="shared" si="26"/>
        <v>233585.352197296</v>
      </c>
      <c r="G93" s="29">
        <f t="shared" si="27"/>
        <v>17856.731469627997</v>
      </c>
      <c r="H93" s="33">
        <f t="shared" si="28"/>
        <v>244507.391191008</v>
      </c>
      <c r="I93" s="33">
        <f t="shared" si="29"/>
        <v>18691.680731544002</v>
      </c>
      <c r="J93" s="29">
        <f t="shared" si="20"/>
        <v>267153.65884961595</v>
      </c>
      <c r="K93" s="29">
        <f t="shared" si="18"/>
        <v>20422.903672387998</v>
      </c>
      <c r="L93" s="33">
        <f t="shared" si="21"/>
        <v>264325.0671446848</v>
      </c>
      <c r="M93" s="33">
        <f t="shared" si="22"/>
        <v>20206.668356101934</v>
      </c>
      <c r="N93" s="29">
        <f t="shared" si="23"/>
        <v>250408.37808219198</v>
      </c>
      <c r="O93" s="29">
        <f t="shared" si="24"/>
        <v>19142.789233556</v>
      </c>
    </row>
    <row r="94" spans="1:15" ht="15">
      <c r="A94" s="12" t="s">
        <v>173</v>
      </c>
      <c r="B94" s="88">
        <v>0</v>
      </c>
      <c r="C94" s="88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88">
        <v>0</v>
      </c>
      <c r="C95" s="88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88">
        <v>0.000928</v>
      </c>
      <c r="C96" s="88">
        <v>8.1E-05</v>
      </c>
      <c r="D96" s="33">
        <f t="shared" si="25"/>
        <v>273765.7288757597</v>
      </c>
      <c r="E96" s="32">
        <f t="shared" si="19"/>
        <v>23895.50004195747</v>
      </c>
      <c r="F96" s="29">
        <f t="shared" si="26"/>
        <v>223933.06491641598</v>
      </c>
      <c r="G96" s="29">
        <f t="shared" si="27"/>
        <v>19545.881743782</v>
      </c>
      <c r="H96" s="33">
        <f t="shared" si="28"/>
        <v>234403.779984768</v>
      </c>
      <c r="I96" s="33">
        <f t="shared" si="29"/>
        <v>20459.812692636002</v>
      </c>
      <c r="J96" s="29">
        <f t="shared" si="20"/>
        <v>256114.25145913596</v>
      </c>
      <c r="K96" s="29">
        <f t="shared" si="18"/>
        <v>22354.799965722</v>
      </c>
      <c r="L96" s="33">
        <f t="shared" si="21"/>
        <v>253402.54370895404</v>
      </c>
      <c r="M96" s="33">
        <f t="shared" si="22"/>
        <v>22118.109957354824</v>
      </c>
      <c r="N96" s="29">
        <f t="shared" si="23"/>
        <v>240060.92444243198</v>
      </c>
      <c r="O96" s="29">
        <f t="shared" si="24"/>
        <v>20953.593620514</v>
      </c>
    </row>
    <row r="97" spans="1:15" ht="15">
      <c r="A97" s="12" t="s">
        <v>78</v>
      </c>
      <c r="B97" s="88">
        <v>0</v>
      </c>
      <c r="C97" s="88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88">
        <v>0.000116</v>
      </c>
      <c r="C98" s="88">
        <v>0.002194</v>
      </c>
      <c r="D98" s="33">
        <f t="shared" si="25"/>
        <v>34220.71610946996</v>
      </c>
      <c r="E98" s="32">
        <f t="shared" si="19"/>
        <v>647243.5443463543</v>
      </c>
      <c r="F98" s="29">
        <f t="shared" si="26"/>
        <v>27991.633114551998</v>
      </c>
      <c r="G98" s="29">
        <f t="shared" si="27"/>
        <v>529427.9573562681</v>
      </c>
      <c r="H98" s="33">
        <f t="shared" si="28"/>
        <v>29300.472498096</v>
      </c>
      <c r="I98" s="33">
        <f t="shared" si="29"/>
        <v>554183.0746622641</v>
      </c>
      <c r="J98" s="29">
        <f t="shared" si="20"/>
        <v>32014.281432391996</v>
      </c>
      <c r="K98" s="29">
        <f t="shared" si="18"/>
        <v>605511.4953678279</v>
      </c>
      <c r="L98" s="33">
        <f t="shared" si="21"/>
        <v>31675.317963619254</v>
      </c>
      <c r="M98" s="33">
        <f t="shared" si="22"/>
        <v>599100.4104498331</v>
      </c>
      <c r="N98" s="29">
        <f t="shared" si="23"/>
        <v>30007.615555303997</v>
      </c>
      <c r="O98" s="29">
        <f t="shared" si="24"/>
        <v>567557.832140836</v>
      </c>
    </row>
    <row r="99" spans="1:15" ht="15">
      <c r="A99" s="12" t="s">
        <v>79</v>
      </c>
      <c r="B99" s="88">
        <v>0.00019</v>
      </c>
      <c r="C99" s="88">
        <v>0</v>
      </c>
      <c r="D99" s="33">
        <f t="shared" si="25"/>
        <v>56051.17293792494</v>
      </c>
      <c r="E99" s="32">
        <f t="shared" si="19"/>
        <v>0</v>
      </c>
      <c r="F99" s="29">
        <f t="shared" si="26"/>
        <v>45848.36458418</v>
      </c>
      <c r="G99" s="29">
        <f t="shared" si="27"/>
        <v>0</v>
      </c>
      <c r="H99" s="33">
        <f t="shared" si="28"/>
        <v>47992.153229640004</v>
      </c>
      <c r="I99" s="33">
        <f t="shared" si="29"/>
        <v>0</v>
      </c>
      <c r="J99" s="29">
        <f t="shared" si="20"/>
        <v>52437.185104779994</v>
      </c>
      <c r="K99" s="29">
        <f t="shared" si="18"/>
        <v>0</v>
      </c>
      <c r="L99" s="33">
        <f t="shared" si="21"/>
        <v>51881.986319721196</v>
      </c>
      <c r="M99" s="33">
        <f t="shared" si="22"/>
        <v>0</v>
      </c>
      <c r="N99" s="29">
        <f t="shared" si="23"/>
        <v>49150.40478886</v>
      </c>
      <c r="O99" s="29">
        <f t="shared" si="24"/>
        <v>0</v>
      </c>
    </row>
    <row r="100" spans="1:15" ht="15">
      <c r="A100" s="12" t="s">
        <v>80</v>
      </c>
      <c r="B100" s="88">
        <v>0</v>
      </c>
      <c r="C100" s="88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88">
        <v>0</v>
      </c>
      <c r="C101" s="88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88">
        <v>0</v>
      </c>
      <c r="C102" s="88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88">
        <v>0</v>
      </c>
      <c r="C103" s="88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88">
        <v>0</v>
      </c>
      <c r="C104" s="88">
        <v>3.6E-05</v>
      </c>
      <c r="D104" s="33">
        <f t="shared" si="25"/>
        <v>0</v>
      </c>
      <c r="E104" s="32">
        <f t="shared" si="19"/>
        <v>10620.222240869987</v>
      </c>
      <c r="F104" s="29">
        <f t="shared" si="26"/>
        <v>0</v>
      </c>
      <c r="G104" s="29">
        <f t="shared" si="27"/>
        <v>8687.058552792</v>
      </c>
      <c r="H104" s="33">
        <f t="shared" si="28"/>
        <v>0</v>
      </c>
      <c r="I104" s="33">
        <f t="shared" si="29"/>
        <v>9093.250085616</v>
      </c>
      <c r="J104" s="29">
        <f t="shared" si="20"/>
        <v>0</v>
      </c>
      <c r="K104" s="29">
        <f t="shared" si="18"/>
        <v>9935.466651432</v>
      </c>
      <c r="L104" s="33">
        <f t="shared" si="21"/>
        <v>0</v>
      </c>
      <c r="M104" s="33">
        <f t="shared" si="22"/>
        <v>9830.2710921577</v>
      </c>
      <c r="N104" s="29">
        <f t="shared" si="23"/>
        <v>0</v>
      </c>
      <c r="O104" s="29">
        <f t="shared" si="24"/>
        <v>9312.708275784</v>
      </c>
    </row>
    <row r="105" spans="1:15" ht="15">
      <c r="A105" s="12" t="s">
        <v>83</v>
      </c>
      <c r="B105" s="88">
        <v>0</v>
      </c>
      <c r="C105" s="88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88">
        <v>0</v>
      </c>
      <c r="C106" s="88">
        <v>4.9E-05</v>
      </c>
      <c r="D106" s="33">
        <f t="shared" si="25"/>
        <v>0</v>
      </c>
      <c r="E106" s="32">
        <f t="shared" si="19"/>
        <v>14455.302494517482</v>
      </c>
      <c r="F106" s="29">
        <f t="shared" si="26"/>
        <v>0</v>
      </c>
      <c r="G106" s="29">
        <f t="shared" si="27"/>
        <v>11824.051919078</v>
      </c>
      <c r="H106" s="33">
        <f t="shared" si="28"/>
        <v>0</v>
      </c>
      <c r="I106" s="33">
        <f t="shared" si="29"/>
        <v>12376.923727644</v>
      </c>
      <c r="J106" s="29">
        <f t="shared" si="20"/>
        <v>0</v>
      </c>
      <c r="K106" s="29">
        <f t="shared" si="18"/>
        <v>13523.274053337998</v>
      </c>
      <c r="L106" s="33">
        <f t="shared" si="21"/>
        <v>0</v>
      </c>
      <c r="M106" s="33">
        <f t="shared" si="22"/>
        <v>13380.091208770202</v>
      </c>
      <c r="N106" s="29">
        <f t="shared" si="23"/>
        <v>0</v>
      </c>
      <c r="O106" s="29">
        <f t="shared" si="24"/>
        <v>12675.630708706</v>
      </c>
    </row>
    <row r="107" spans="1:15" ht="15">
      <c r="A107" s="12" t="s">
        <v>85</v>
      </c>
      <c r="B107" s="88">
        <v>0</v>
      </c>
      <c r="C107" s="88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88">
        <v>0</v>
      </c>
      <c r="C108" s="88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88">
        <v>0.000302</v>
      </c>
      <c r="C109" s="88">
        <v>1.1E-05</v>
      </c>
      <c r="D109" s="33">
        <f t="shared" si="25"/>
        <v>89091.8643539649</v>
      </c>
      <c r="E109" s="32">
        <f t="shared" si="19"/>
        <v>3245.067906932496</v>
      </c>
      <c r="F109" s="29">
        <f t="shared" si="26"/>
        <v>72874.768970644</v>
      </c>
      <c r="G109" s="29">
        <f t="shared" si="27"/>
        <v>2654.379002242</v>
      </c>
      <c r="H109" s="33">
        <f t="shared" si="28"/>
        <v>76282.26460711201</v>
      </c>
      <c r="I109" s="33">
        <f t="shared" si="29"/>
        <v>2778.4930817160002</v>
      </c>
      <c r="J109" s="29">
        <f aca="true" t="shared" si="31" ref="J109:J140">B109*$G$6</f>
        <v>83347.525798124</v>
      </c>
      <c r="K109" s="29">
        <f t="shared" si="30"/>
        <v>3035.8370323819995</v>
      </c>
      <c r="L109" s="33">
        <f aca="true" t="shared" si="32" ref="L109:L140">B109*$H$6</f>
        <v>82465.05193976738</v>
      </c>
      <c r="M109" s="33">
        <f aca="true" t="shared" si="33" ref="M109:M140">C109*$H$6</f>
        <v>3003.6939448259636</v>
      </c>
      <c r="N109" s="29">
        <f aca="true" t="shared" si="34" ref="N109:N140">B109*$I$6</f>
        <v>78123.274980188</v>
      </c>
      <c r="O109" s="29">
        <f aca="true" t="shared" si="35" ref="O109:O140">C109*$I$6</f>
        <v>2845.549750934</v>
      </c>
    </row>
    <row r="110" spans="1:15" ht="15">
      <c r="A110" s="12" t="s">
        <v>87</v>
      </c>
      <c r="B110" s="88">
        <v>3.8E-05</v>
      </c>
      <c r="C110" s="88">
        <v>1.4E-05</v>
      </c>
      <c r="D110" s="33">
        <f t="shared" si="25"/>
        <v>11210.234587584988</v>
      </c>
      <c r="E110" s="32">
        <f t="shared" si="19"/>
        <v>4130.086427004995</v>
      </c>
      <c r="F110" s="29">
        <f t="shared" si="26"/>
        <v>9169.672916836</v>
      </c>
      <c r="G110" s="29">
        <f t="shared" si="27"/>
        <v>3378.3005483079996</v>
      </c>
      <c r="H110" s="33">
        <f t="shared" si="28"/>
        <v>9598.430645928001</v>
      </c>
      <c r="I110" s="33">
        <f t="shared" si="29"/>
        <v>3536.2639221840004</v>
      </c>
      <c r="J110" s="29">
        <f t="shared" si="31"/>
        <v>10487.437020955998</v>
      </c>
      <c r="K110" s="29">
        <f t="shared" si="30"/>
        <v>3863.7925866679993</v>
      </c>
      <c r="L110" s="33">
        <f t="shared" si="32"/>
        <v>10376.397263944238</v>
      </c>
      <c r="M110" s="33">
        <f t="shared" si="33"/>
        <v>3822.883202505772</v>
      </c>
      <c r="N110" s="29">
        <f t="shared" si="34"/>
        <v>9830.080957772</v>
      </c>
      <c r="O110" s="29">
        <f t="shared" si="35"/>
        <v>3621.608773916</v>
      </c>
    </row>
    <row r="111" spans="1:15" ht="15">
      <c r="A111" s="12" t="s">
        <v>88</v>
      </c>
      <c r="B111" s="88">
        <v>0.000753</v>
      </c>
      <c r="C111" s="88">
        <v>0</v>
      </c>
      <c r="D111" s="33">
        <f t="shared" si="25"/>
        <v>222139.64853819725</v>
      </c>
      <c r="E111" s="32">
        <f t="shared" si="19"/>
        <v>0</v>
      </c>
      <c r="F111" s="29">
        <f t="shared" si="26"/>
        <v>181704.30806256598</v>
      </c>
      <c r="G111" s="29">
        <f t="shared" si="27"/>
        <v>0</v>
      </c>
      <c r="H111" s="33">
        <f t="shared" si="28"/>
        <v>190200.480957468</v>
      </c>
      <c r="I111" s="33">
        <f t="shared" si="29"/>
        <v>0</v>
      </c>
      <c r="J111" s="29">
        <f t="shared" si="31"/>
        <v>207816.84412578598</v>
      </c>
      <c r="K111" s="29">
        <f t="shared" si="30"/>
        <v>0</v>
      </c>
      <c r="L111" s="33">
        <f t="shared" si="32"/>
        <v>205616.50367763187</v>
      </c>
      <c r="M111" s="33">
        <f t="shared" si="33"/>
        <v>0</v>
      </c>
      <c r="N111" s="29">
        <f t="shared" si="34"/>
        <v>194790.814768482</v>
      </c>
      <c r="O111" s="29">
        <f t="shared" si="35"/>
        <v>0</v>
      </c>
    </row>
    <row r="112" spans="1:15" ht="15">
      <c r="A112" s="12" t="s">
        <v>89</v>
      </c>
      <c r="B112" s="88">
        <v>3E-05</v>
      </c>
      <c r="C112" s="88">
        <v>0.000125</v>
      </c>
      <c r="D112" s="33">
        <f t="shared" si="25"/>
        <v>8850.18520072499</v>
      </c>
      <c r="E112" s="32">
        <f t="shared" si="19"/>
        <v>36875.771669687456</v>
      </c>
      <c r="F112" s="29">
        <f t="shared" si="26"/>
        <v>7239.21546066</v>
      </c>
      <c r="G112" s="29">
        <f t="shared" si="27"/>
        <v>30163.39775275</v>
      </c>
      <c r="H112" s="33">
        <f t="shared" si="28"/>
        <v>7577.708404680001</v>
      </c>
      <c r="I112" s="33">
        <f t="shared" si="29"/>
        <v>31573.785019500003</v>
      </c>
      <c r="J112" s="29">
        <f t="shared" si="31"/>
        <v>8279.55554286</v>
      </c>
      <c r="K112" s="29">
        <f t="shared" si="30"/>
        <v>34498.14809525</v>
      </c>
      <c r="L112" s="33">
        <f t="shared" si="32"/>
        <v>8191.892576798083</v>
      </c>
      <c r="M112" s="33">
        <f t="shared" si="33"/>
        <v>34132.88573665868</v>
      </c>
      <c r="N112" s="29">
        <f t="shared" si="34"/>
        <v>7760.59022982</v>
      </c>
      <c r="O112" s="29">
        <f t="shared" si="35"/>
        <v>32335.79262425</v>
      </c>
    </row>
    <row r="113" spans="1:15" ht="15">
      <c r="A113" s="12" t="s">
        <v>90</v>
      </c>
      <c r="B113" s="88">
        <v>0</v>
      </c>
      <c r="C113" s="88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88">
        <v>4.5E-05</v>
      </c>
      <c r="C114" s="88">
        <v>0</v>
      </c>
      <c r="D114" s="33">
        <f t="shared" si="25"/>
        <v>13275.277801087486</v>
      </c>
      <c r="E114" s="32">
        <f t="shared" si="19"/>
        <v>0</v>
      </c>
      <c r="F114" s="29">
        <f t="shared" si="26"/>
        <v>10858.82319099</v>
      </c>
      <c r="G114" s="29">
        <f t="shared" si="27"/>
        <v>0</v>
      </c>
      <c r="H114" s="33">
        <f t="shared" si="28"/>
        <v>11366.562607020001</v>
      </c>
      <c r="I114" s="33">
        <f t="shared" si="29"/>
        <v>0</v>
      </c>
      <c r="J114" s="29">
        <f t="shared" si="31"/>
        <v>12419.33331429</v>
      </c>
      <c r="K114" s="29">
        <f t="shared" si="30"/>
        <v>0</v>
      </c>
      <c r="L114" s="33">
        <f t="shared" si="32"/>
        <v>12287.838865197125</v>
      </c>
      <c r="M114" s="33">
        <f t="shared" si="33"/>
        <v>0</v>
      </c>
      <c r="N114" s="29">
        <f t="shared" si="34"/>
        <v>11640.88534473</v>
      </c>
      <c r="O114" s="29">
        <f t="shared" si="35"/>
        <v>0</v>
      </c>
    </row>
    <row r="115" spans="1:15" ht="15">
      <c r="A115" s="12" t="s">
        <v>92</v>
      </c>
      <c r="B115" s="88">
        <v>0</v>
      </c>
      <c r="C115" s="88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88">
        <v>0</v>
      </c>
      <c r="C116" s="88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88">
        <v>1.2E-05</v>
      </c>
      <c r="C117" s="88">
        <v>0</v>
      </c>
      <c r="D117" s="33">
        <f t="shared" si="25"/>
        <v>3540.074080289996</v>
      </c>
      <c r="E117" s="32">
        <f t="shared" si="19"/>
        <v>0</v>
      </c>
      <c r="F117" s="29">
        <f t="shared" si="26"/>
        <v>2895.686184264</v>
      </c>
      <c r="G117" s="29">
        <f t="shared" si="27"/>
        <v>0</v>
      </c>
      <c r="H117" s="33">
        <f t="shared" si="28"/>
        <v>3031.0833618720003</v>
      </c>
      <c r="I117" s="33">
        <f t="shared" si="29"/>
        <v>0</v>
      </c>
      <c r="J117" s="29">
        <f t="shared" si="31"/>
        <v>3311.8222171439998</v>
      </c>
      <c r="K117" s="29">
        <f t="shared" si="30"/>
        <v>0</v>
      </c>
      <c r="L117" s="33">
        <f t="shared" si="32"/>
        <v>3276.757030719233</v>
      </c>
      <c r="M117" s="33">
        <f t="shared" si="33"/>
        <v>0</v>
      </c>
      <c r="N117" s="29">
        <f t="shared" si="34"/>
        <v>3104.236091928</v>
      </c>
      <c r="O117" s="29">
        <f t="shared" si="35"/>
        <v>0</v>
      </c>
    </row>
    <row r="118" spans="1:15" ht="15">
      <c r="A118" s="12" t="s">
        <v>95</v>
      </c>
      <c r="B118" s="88">
        <v>0</v>
      </c>
      <c r="C118" s="88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88">
        <v>9.4E-05</v>
      </c>
      <c r="C119" s="88">
        <v>0</v>
      </c>
      <c r="D119" s="33">
        <f t="shared" si="25"/>
        <v>27730.580295604967</v>
      </c>
      <c r="E119" s="32">
        <f t="shared" si="19"/>
        <v>0</v>
      </c>
      <c r="F119" s="29">
        <f t="shared" si="26"/>
        <v>22682.875110068</v>
      </c>
      <c r="G119" s="29">
        <f t="shared" si="27"/>
        <v>0</v>
      </c>
      <c r="H119" s="33">
        <f t="shared" si="28"/>
        <v>23743.486334664</v>
      </c>
      <c r="I119" s="33">
        <f t="shared" si="29"/>
        <v>0</v>
      </c>
      <c r="J119" s="29">
        <f t="shared" si="31"/>
        <v>25942.607367627996</v>
      </c>
      <c r="K119" s="29">
        <f t="shared" si="30"/>
        <v>0</v>
      </c>
      <c r="L119" s="33">
        <f t="shared" si="32"/>
        <v>25667.930073967324</v>
      </c>
      <c r="M119" s="33">
        <f t="shared" si="33"/>
        <v>0</v>
      </c>
      <c r="N119" s="29">
        <f t="shared" si="34"/>
        <v>24316.516053435997</v>
      </c>
      <c r="O119" s="29">
        <f t="shared" si="35"/>
        <v>0</v>
      </c>
    </row>
    <row r="120" spans="1:15" ht="15">
      <c r="A120" s="12" t="s">
        <v>96</v>
      </c>
      <c r="B120" s="88">
        <v>0.000155</v>
      </c>
      <c r="C120" s="88">
        <v>0.000193</v>
      </c>
      <c r="D120" s="33">
        <f t="shared" si="25"/>
        <v>45725.95687041245</v>
      </c>
      <c r="E120" s="32">
        <f t="shared" si="19"/>
        <v>56936.19145799743</v>
      </c>
      <c r="F120" s="29">
        <f t="shared" si="26"/>
        <v>37402.61321341</v>
      </c>
      <c r="G120" s="29">
        <f t="shared" si="27"/>
        <v>46572.286130246</v>
      </c>
      <c r="H120" s="33">
        <f t="shared" si="28"/>
        <v>39151.49342418</v>
      </c>
      <c r="I120" s="33">
        <f t="shared" si="29"/>
        <v>48749.924070108005</v>
      </c>
      <c r="J120" s="29">
        <f t="shared" si="31"/>
        <v>42777.70363811</v>
      </c>
      <c r="K120" s="29">
        <f t="shared" si="30"/>
        <v>53265.140659066</v>
      </c>
      <c r="L120" s="33">
        <f t="shared" si="32"/>
        <v>42324.77831345676</v>
      </c>
      <c r="M120" s="33">
        <f t="shared" si="33"/>
        <v>52701.175577401</v>
      </c>
      <c r="N120" s="29">
        <f t="shared" si="34"/>
        <v>40096.38285407</v>
      </c>
      <c r="O120" s="29">
        <f t="shared" si="35"/>
        <v>49926.463811842</v>
      </c>
    </row>
    <row r="121" spans="1:15" ht="15">
      <c r="A121" s="12" t="s">
        <v>179</v>
      </c>
      <c r="B121" s="88">
        <v>0</v>
      </c>
      <c r="C121" s="88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88">
        <v>3E-05</v>
      </c>
      <c r="C122" s="88">
        <v>0.001607</v>
      </c>
      <c r="D122" s="33">
        <f t="shared" si="25"/>
        <v>8850.18520072499</v>
      </c>
      <c r="E122" s="32">
        <f t="shared" si="19"/>
        <v>474074.92058550194</v>
      </c>
      <c r="F122" s="29">
        <f t="shared" si="26"/>
        <v>7239.21546066</v>
      </c>
      <c r="G122" s="29">
        <f t="shared" si="27"/>
        <v>387780.64150935394</v>
      </c>
      <c r="H122" s="33">
        <f t="shared" si="28"/>
        <v>7577.708404680001</v>
      </c>
      <c r="I122" s="33">
        <f t="shared" si="29"/>
        <v>405912.580210692</v>
      </c>
      <c r="J122" s="29">
        <f t="shared" si="31"/>
        <v>8279.55554286</v>
      </c>
      <c r="K122" s="29">
        <f t="shared" si="30"/>
        <v>443508.19191253395</v>
      </c>
      <c r="L122" s="33">
        <f t="shared" si="32"/>
        <v>8191.892576798083</v>
      </c>
      <c r="M122" s="33">
        <f t="shared" si="33"/>
        <v>438812.37903048395</v>
      </c>
      <c r="N122" s="29">
        <f t="shared" si="34"/>
        <v>7760.59022982</v>
      </c>
      <c r="O122" s="29">
        <f t="shared" si="35"/>
        <v>415708.949977358</v>
      </c>
    </row>
    <row r="123" spans="1:15" ht="15">
      <c r="A123" s="12" t="s">
        <v>180</v>
      </c>
      <c r="B123" s="88">
        <v>0</v>
      </c>
      <c r="C123" s="88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88">
        <v>0</v>
      </c>
      <c r="C124" s="88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88">
        <v>0</v>
      </c>
      <c r="C125" s="88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88">
        <v>0</v>
      </c>
      <c r="C126" s="88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88">
        <v>0</v>
      </c>
      <c r="C127" s="88">
        <v>2.8E-05</v>
      </c>
      <c r="D127" s="33">
        <f t="shared" si="25"/>
        <v>0</v>
      </c>
      <c r="E127" s="32">
        <f t="shared" si="19"/>
        <v>8260.17285400999</v>
      </c>
      <c r="F127" s="29">
        <f t="shared" si="26"/>
        <v>0</v>
      </c>
      <c r="G127" s="29">
        <f t="shared" si="27"/>
        <v>6756.601096615999</v>
      </c>
      <c r="H127" s="33">
        <f t="shared" si="28"/>
        <v>0</v>
      </c>
      <c r="I127" s="33">
        <f t="shared" si="29"/>
        <v>7072.527844368001</v>
      </c>
      <c r="J127" s="29">
        <f t="shared" si="31"/>
        <v>0</v>
      </c>
      <c r="K127" s="29">
        <f t="shared" si="30"/>
        <v>7727.585173335999</v>
      </c>
      <c r="L127" s="33">
        <f t="shared" si="32"/>
        <v>0</v>
      </c>
      <c r="M127" s="33">
        <f t="shared" si="33"/>
        <v>7645.766405011544</v>
      </c>
      <c r="N127" s="29">
        <f t="shared" si="34"/>
        <v>0</v>
      </c>
      <c r="O127" s="29">
        <f t="shared" si="35"/>
        <v>7243.217547832</v>
      </c>
    </row>
    <row r="128" spans="1:15" ht="15">
      <c r="A128" s="12" t="s">
        <v>101</v>
      </c>
      <c r="B128" s="88">
        <v>0</v>
      </c>
      <c r="C128" s="88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88">
        <v>0</v>
      </c>
      <c r="C129" s="88">
        <v>3.7E-05</v>
      </c>
      <c r="D129" s="33">
        <f t="shared" si="25"/>
        <v>0</v>
      </c>
      <c r="E129" s="32">
        <f t="shared" si="19"/>
        <v>10915.228414227488</v>
      </c>
      <c r="F129" s="29">
        <f t="shared" si="26"/>
        <v>0</v>
      </c>
      <c r="G129" s="29">
        <f t="shared" si="27"/>
        <v>8928.365734813999</v>
      </c>
      <c r="H129" s="33">
        <f t="shared" si="28"/>
        <v>0</v>
      </c>
      <c r="I129" s="33">
        <f t="shared" si="29"/>
        <v>9345.840365772001</v>
      </c>
      <c r="J129" s="29">
        <f t="shared" si="31"/>
        <v>0</v>
      </c>
      <c r="K129" s="29">
        <f t="shared" si="30"/>
        <v>10211.451836193999</v>
      </c>
      <c r="L129" s="33">
        <f t="shared" si="32"/>
        <v>0</v>
      </c>
      <c r="M129" s="33">
        <f t="shared" si="33"/>
        <v>10103.334178050967</v>
      </c>
      <c r="N129" s="29">
        <f t="shared" si="34"/>
        <v>0</v>
      </c>
      <c r="O129" s="29">
        <f t="shared" si="35"/>
        <v>9571.394616778</v>
      </c>
    </row>
    <row r="130" spans="1:15" ht="15">
      <c r="A130" s="12" t="s">
        <v>103</v>
      </c>
      <c r="B130" s="88">
        <v>0</v>
      </c>
      <c r="C130" s="88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88">
        <v>0</v>
      </c>
      <c r="C131" s="88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88">
        <v>3.5E-05</v>
      </c>
      <c r="C132" s="88">
        <v>0</v>
      </c>
      <c r="D132" s="33">
        <f t="shared" si="25"/>
        <v>10325.216067512487</v>
      </c>
      <c r="E132" s="32">
        <f t="shared" si="19"/>
        <v>0</v>
      </c>
      <c r="F132" s="29">
        <f t="shared" si="26"/>
        <v>8445.751370769998</v>
      </c>
      <c r="G132" s="29">
        <f t="shared" si="27"/>
        <v>0</v>
      </c>
      <c r="H132" s="33">
        <f t="shared" si="28"/>
        <v>8840.65980546</v>
      </c>
      <c r="I132" s="33">
        <f t="shared" si="29"/>
        <v>0</v>
      </c>
      <c r="J132" s="29">
        <f t="shared" si="31"/>
        <v>9659.481466669999</v>
      </c>
      <c r="K132" s="29">
        <f t="shared" si="30"/>
        <v>0</v>
      </c>
      <c r="L132" s="33">
        <f t="shared" si="32"/>
        <v>9557.208006264429</v>
      </c>
      <c r="M132" s="33">
        <f t="shared" si="33"/>
        <v>0</v>
      </c>
      <c r="N132" s="29">
        <f t="shared" si="34"/>
        <v>9054.021934789998</v>
      </c>
      <c r="O132" s="29">
        <f t="shared" si="35"/>
        <v>0</v>
      </c>
    </row>
    <row r="133" spans="1:15" ht="15">
      <c r="A133" s="12" t="s">
        <v>106</v>
      </c>
      <c r="B133" s="88">
        <v>0.000205</v>
      </c>
      <c r="C133" s="88">
        <v>0.001023</v>
      </c>
      <c r="D133" s="33">
        <f t="shared" si="25"/>
        <v>60476.26553828743</v>
      </c>
      <c r="E133" s="32">
        <f t="shared" si="19"/>
        <v>301791.3153447222</v>
      </c>
      <c r="F133" s="29">
        <f t="shared" si="26"/>
        <v>49467.97231450999</v>
      </c>
      <c r="G133" s="29">
        <f t="shared" si="27"/>
        <v>246857.24720850599</v>
      </c>
      <c r="H133" s="33">
        <f t="shared" si="28"/>
        <v>51781.007431980004</v>
      </c>
      <c r="I133" s="33">
        <f t="shared" si="29"/>
        <v>258399.85659958803</v>
      </c>
      <c r="J133" s="29">
        <f t="shared" si="31"/>
        <v>56576.96287620999</v>
      </c>
      <c r="K133" s="29">
        <f t="shared" si="30"/>
        <v>282332.844011526</v>
      </c>
      <c r="L133" s="33">
        <f t="shared" si="32"/>
        <v>55977.93260812023</v>
      </c>
      <c r="M133" s="33">
        <f t="shared" si="33"/>
        <v>279343.5368688146</v>
      </c>
      <c r="N133" s="29">
        <f t="shared" si="34"/>
        <v>53030.69990376999</v>
      </c>
      <c r="O133" s="29">
        <f t="shared" si="35"/>
        <v>264636.126836862</v>
      </c>
    </row>
    <row r="134" spans="1:15" ht="15">
      <c r="A134" s="12" t="s">
        <v>107</v>
      </c>
      <c r="B134" s="88">
        <v>0</v>
      </c>
      <c r="C134" s="88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88">
        <v>1E-06</v>
      </c>
      <c r="C135" s="88">
        <v>0</v>
      </c>
      <c r="D135" s="33">
        <f t="shared" si="25"/>
        <v>295.0061733574996</v>
      </c>
      <c r="E135" s="32">
        <f t="shared" si="19"/>
        <v>0</v>
      </c>
      <c r="F135" s="29">
        <f t="shared" si="26"/>
        <v>241.30718202199998</v>
      </c>
      <c r="G135" s="29">
        <f t="shared" si="27"/>
        <v>0</v>
      </c>
      <c r="H135" s="33">
        <f t="shared" si="28"/>
        <v>252.590280156</v>
      </c>
      <c r="I135" s="33">
        <f t="shared" si="29"/>
        <v>0</v>
      </c>
      <c r="J135" s="29">
        <f t="shared" si="31"/>
        <v>275.98518476199996</v>
      </c>
      <c r="K135" s="29">
        <f t="shared" si="30"/>
        <v>0</v>
      </c>
      <c r="L135" s="33">
        <f t="shared" si="32"/>
        <v>273.06308589326943</v>
      </c>
      <c r="M135" s="33">
        <f t="shared" si="33"/>
        <v>0</v>
      </c>
      <c r="N135" s="29">
        <f t="shared" si="34"/>
        <v>258.686340994</v>
      </c>
      <c r="O135" s="29">
        <f t="shared" si="35"/>
        <v>0</v>
      </c>
    </row>
    <row r="136" spans="1:15" ht="15">
      <c r="A136" s="12" t="s">
        <v>182</v>
      </c>
      <c r="B136" s="88">
        <v>0</v>
      </c>
      <c r="C136" s="88">
        <v>0.000138</v>
      </c>
      <c r="D136" s="33">
        <f t="shared" si="25"/>
        <v>0</v>
      </c>
      <c r="E136" s="32">
        <f t="shared" si="19"/>
        <v>40710.85192333495</v>
      </c>
      <c r="F136" s="29">
        <f t="shared" si="26"/>
        <v>0</v>
      </c>
      <c r="G136" s="29">
        <f t="shared" si="27"/>
        <v>33300.391119035994</v>
      </c>
      <c r="H136" s="33">
        <f t="shared" si="28"/>
        <v>0</v>
      </c>
      <c r="I136" s="33">
        <f t="shared" si="29"/>
        <v>34857.458661528</v>
      </c>
      <c r="J136" s="29">
        <f t="shared" si="31"/>
        <v>0</v>
      </c>
      <c r="K136" s="29">
        <f t="shared" si="30"/>
        <v>38085.95549715599</v>
      </c>
      <c r="L136" s="33">
        <f t="shared" si="32"/>
        <v>0</v>
      </c>
      <c r="M136" s="33">
        <f t="shared" si="33"/>
        <v>37682.70585327118</v>
      </c>
      <c r="N136" s="29">
        <f t="shared" si="34"/>
        <v>0</v>
      </c>
      <c r="O136" s="29">
        <f t="shared" si="35"/>
        <v>35698.715057172</v>
      </c>
    </row>
    <row r="137" spans="1:15" ht="15">
      <c r="A137" s="12" t="s">
        <v>109</v>
      </c>
      <c r="B137" s="88">
        <v>0.000183</v>
      </c>
      <c r="C137" s="88">
        <v>0.001251</v>
      </c>
      <c r="D137" s="33">
        <f t="shared" si="25"/>
        <v>53986.12972442244</v>
      </c>
      <c r="E137" s="32">
        <f t="shared" si="19"/>
        <v>369052.7228702321</v>
      </c>
      <c r="F137" s="29">
        <f t="shared" si="26"/>
        <v>44159.214310026</v>
      </c>
      <c r="G137" s="29">
        <f t="shared" si="27"/>
        <v>301875.284709522</v>
      </c>
      <c r="H137" s="33">
        <f t="shared" si="28"/>
        <v>46224.02126854801</v>
      </c>
      <c r="I137" s="33">
        <f t="shared" si="29"/>
        <v>315990.440475156</v>
      </c>
      <c r="J137" s="29">
        <f t="shared" si="31"/>
        <v>50505.28881144599</v>
      </c>
      <c r="K137" s="29">
        <f t="shared" si="30"/>
        <v>345257.46613726194</v>
      </c>
      <c r="L137" s="33">
        <f t="shared" si="32"/>
        <v>49970.54471846831</v>
      </c>
      <c r="M137" s="33">
        <f t="shared" si="33"/>
        <v>341601.92045248003</v>
      </c>
      <c r="N137" s="29">
        <f t="shared" si="34"/>
        <v>47339.600401902</v>
      </c>
      <c r="O137" s="29">
        <f t="shared" si="35"/>
        <v>323616.612583494</v>
      </c>
    </row>
    <row r="138" spans="1:15" ht="15">
      <c r="A138" s="12" t="s">
        <v>183</v>
      </c>
      <c r="B138" s="88">
        <v>0</v>
      </c>
      <c r="C138" s="88">
        <v>3.8E-05</v>
      </c>
      <c r="D138" s="33">
        <f t="shared" si="25"/>
        <v>0</v>
      </c>
      <c r="E138" s="32">
        <f t="shared" si="19"/>
        <v>11210.234587584988</v>
      </c>
      <c r="F138" s="29">
        <f t="shared" si="26"/>
        <v>0</v>
      </c>
      <c r="G138" s="29">
        <f t="shared" si="27"/>
        <v>9169.672916836</v>
      </c>
      <c r="H138" s="33">
        <f t="shared" si="28"/>
        <v>0</v>
      </c>
      <c r="I138" s="33">
        <f t="shared" si="29"/>
        <v>9598.430645928001</v>
      </c>
      <c r="J138" s="29">
        <f t="shared" si="31"/>
        <v>0</v>
      </c>
      <c r="K138" s="29">
        <f t="shared" si="30"/>
        <v>10487.437020955998</v>
      </c>
      <c r="L138" s="33">
        <f t="shared" si="32"/>
        <v>0</v>
      </c>
      <c r="M138" s="33">
        <f t="shared" si="33"/>
        <v>10376.397263944238</v>
      </c>
      <c r="N138" s="29">
        <f t="shared" si="34"/>
        <v>0</v>
      </c>
      <c r="O138" s="29">
        <f t="shared" si="35"/>
        <v>9830.080957772</v>
      </c>
    </row>
    <row r="139" spans="1:15" ht="15">
      <c r="A139" s="12" t="s">
        <v>110</v>
      </c>
      <c r="B139" s="88">
        <v>6.2E-05</v>
      </c>
      <c r="C139" s="88">
        <v>4.1E-05</v>
      </c>
      <c r="D139" s="33">
        <f t="shared" si="25"/>
        <v>18290.38274816498</v>
      </c>
      <c r="E139" s="32">
        <f t="shared" si="19"/>
        <v>12095.253107657487</v>
      </c>
      <c r="F139" s="29">
        <f t="shared" si="26"/>
        <v>14961.045285364</v>
      </c>
      <c r="G139" s="29">
        <f t="shared" si="27"/>
        <v>9893.594462902</v>
      </c>
      <c r="H139" s="33">
        <f t="shared" si="28"/>
        <v>15660.597369672001</v>
      </c>
      <c r="I139" s="33">
        <f t="shared" si="29"/>
        <v>10356.201486396001</v>
      </c>
      <c r="J139" s="29">
        <f t="shared" si="31"/>
        <v>17111.081455244</v>
      </c>
      <c r="K139" s="29">
        <f t="shared" si="30"/>
        <v>11315.392575241998</v>
      </c>
      <c r="L139" s="33">
        <f t="shared" si="32"/>
        <v>16929.911325382705</v>
      </c>
      <c r="M139" s="33">
        <f t="shared" si="33"/>
        <v>11195.586521624047</v>
      </c>
      <c r="N139" s="29">
        <f t="shared" si="34"/>
        <v>16038.553141628</v>
      </c>
      <c r="O139" s="29">
        <f t="shared" si="35"/>
        <v>10606.139980754</v>
      </c>
    </row>
    <row r="140" spans="1:15" ht="15">
      <c r="A140" s="12" t="s">
        <v>111</v>
      </c>
      <c r="B140" s="88">
        <v>0</v>
      </c>
      <c r="C140" s="88">
        <v>2.3E-05</v>
      </c>
      <c r="D140" s="33">
        <f t="shared" si="25"/>
        <v>0</v>
      </c>
      <c r="E140" s="32">
        <f t="shared" si="19"/>
        <v>6785.141987222492</v>
      </c>
      <c r="F140" s="29">
        <f t="shared" si="26"/>
        <v>0</v>
      </c>
      <c r="G140" s="29">
        <f t="shared" si="27"/>
        <v>5550.065186506</v>
      </c>
      <c r="H140" s="33">
        <f t="shared" si="28"/>
        <v>0</v>
      </c>
      <c r="I140" s="33">
        <f t="shared" si="29"/>
        <v>5809.576443588</v>
      </c>
      <c r="J140" s="29">
        <f t="shared" si="31"/>
        <v>0</v>
      </c>
      <c r="K140" s="29">
        <f aca="true" t="shared" si="36" ref="K140:K171">C140*$G$6</f>
        <v>6347.659249525999</v>
      </c>
      <c r="L140" s="33">
        <f t="shared" si="32"/>
        <v>0</v>
      </c>
      <c r="M140" s="33">
        <f t="shared" si="33"/>
        <v>6280.450975545196</v>
      </c>
      <c r="N140" s="29">
        <f t="shared" si="34"/>
        <v>0</v>
      </c>
      <c r="O140" s="29">
        <f t="shared" si="35"/>
        <v>5949.785842861999</v>
      </c>
    </row>
    <row r="141" spans="1:15" ht="15">
      <c r="A141" s="12" t="s">
        <v>184</v>
      </c>
      <c r="B141" s="88">
        <v>1E-06</v>
      </c>
      <c r="C141" s="88">
        <v>8.2E-05</v>
      </c>
      <c r="D141" s="33">
        <f t="shared" si="25"/>
        <v>295.0061733574996</v>
      </c>
      <c r="E141" s="32">
        <f aca="true" t="shared" si="37" ref="E141:E195">C141*$D$6</f>
        <v>24190.506215314974</v>
      </c>
      <c r="F141" s="29">
        <f t="shared" si="26"/>
        <v>241.30718202199998</v>
      </c>
      <c r="G141" s="29">
        <f t="shared" si="27"/>
        <v>19787.188925804</v>
      </c>
      <c r="H141" s="33">
        <f t="shared" si="28"/>
        <v>252.590280156</v>
      </c>
      <c r="I141" s="33">
        <f t="shared" si="29"/>
        <v>20712.402972792002</v>
      </c>
      <c r="J141" s="29">
        <f aca="true" t="shared" si="38" ref="J141:J172">B141*$G$6</f>
        <v>275.98518476199996</v>
      </c>
      <c r="K141" s="29">
        <f t="shared" si="36"/>
        <v>22630.785150483996</v>
      </c>
      <c r="L141" s="33">
        <f aca="true" t="shared" si="39" ref="L141:L172">B141*$H$6</f>
        <v>273.06308589326943</v>
      </c>
      <c r="M141" s="33">
        <f aca="true" t="shared" si="40" ref="M141:M172">C141*$H$6</f>
        <v>22391.173043248094</v>
      </c>
      <c r="N141" s="29">
        <f aca="true" t="shared" si="41" ref="N141:N172">B141*$I$6</f>
        <v>258.686340994</v>
      </c>
      <c r="O141" s="29">
        <f aca="true" t="shared" si="42" ref="O141:O172">C141*$I$6</f>
        <v>21212.279961508</v>
      </c>
    </row>
    <row r="142" spans="1:15" ht="15">
      <c r="A142" s="12" t="s">
        <v>112</v>
      </c>
      <c r="B142" s="88">
        <v>0</v>
      </c>
      <c r="C142" s="88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88">
        <v>0.000275</v>
      </c>
      <c r="C143" s="88">
        <v>0.006543</v>
      </c>
      <c r="D143" s="33">
        <f t="shared" si="43"/>
        <v>81126.69767331242</v>
      </c>
      <c r="E143" s="32">
        <f t="shared" si="37"/>
        <v>1930225.3922781204</v>
      </c>
      <c r="F143" s="29">
        <f t="shared" si="44"/>
        <v>66359.47505605</v>
      </c>
      <c r="G143" s="29">
        <f t="shared" si="45"/>
        <v>1578872.891969946</v>
      </c>
      <c r="H143" s="33">
        <f t="shared" si="46"/>
        <v>69462.32704290001</v>
      </c>
      <c r="I143" s="33">
        <f t="shared" si="47"/>
        <v>1652698.2030607082</v>
      </c>
      <c r="J143" s="29">
        <f t="shared" si="38"/>
        <v>75895.92580955</v>
      </c>
      <c r="K143" s="29">
        <f t="shared" si="36"/>
        <v>1805771.063897766</v>
      </c>
      <c r="L143" s="33">
        <f t="shared" si="39"/>
        <v>75092.34862064909</v>
      </c>
      <c r="M143" s="33">
        <f t="shared" si="40"/>
        <v>1786651.7709996619</v>
      </c>
      <c r="N143" s="29">
        <f t="shared" si="41"/>
        <v>71138.74377335</v>
      </c>
      <c r="O143" s="29">
        <f t="shared" si="42"/>
        <v>1692584.729123742</v>
      </c>
    </row>
    <row r="144" spans="1:15" ht="15">
      <c r="A144" s="12" t="s">
        <v>114</v>
      </c>
      <c r="B144" s="88">
        <v>0</v>
      </c>
      <c r="C144" s="88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88">
        <v>0</v>
      </c>
      <c r="C145" s="88">
        <v>7.6E-05</v>
      </c>
      <c r="D145" s="33">
        <f t="shared" si="43"/>
        <v>0</v>
      </c>
      <c r="E145" s="32">
        <f t="shared" si="37"/>
        <v>22420.469175169976</v>
      </c>
      <c r="F145" s="29">
        <f t="shared" si="44"/>
        <v>0</v>
      </c>
      <c r="G145" s="29">
        <f t="shared" si="45"/>
        <v>18339.345833672</v>
      </c>
      <c r="H145" s="33">
        <f t="shared" si="46"/>
        <v>0</v>
      </c>
      <c r="I145" s="33">
        <f t="shared" si="47"/>
        <v>19196.861291856003</v>
      </c>
      <c r="J145" s="29">
        <f t="shared" si="38"/>
        <v>0</v>
      </c>
      <c r="K145" s="29">
        <f t="shared" si="36"/>
        <v>20974.874041911997</v>
      </c>
      <c r="L145" s="33">
        <f t="shared" si="39"/>
        <v>0</v>
      </c>
      <c r="M145" s="33">
        <f t="shared" si="40"/>
        <v>20752.794527888476</v>
      </c>
      <c r="N145" s="29">
        <f t="shared" si="41"/>
        <v>0</v>
      </c>
      <c r="O145" s="29">
        <f t="shared" si="42"/>
        <v>19660.161915544</v>
      </c>
    </row>
    <row r="146" spans="1:15" ht="15">
      <c r="A146" s="12" t="s">
        <v>115</v>
      </c>
      <c r="B146" s="88">
        <v>0.000193</v>
      </c>
      <c r="C146" s="88">
        <v>1.9E-05</v>
      </c>
      <c r="D146" s="33">
        <f t="shared" si="43"/>
        <v>56936.19145799743</v>
      </c>
      <c r="E146" s="32">
        <f t="shared" si="37"/>
        <v>5605.117293792494</v>
      </c>
      <c r="F146" s="29">
        <f t="shared" si="44"/>
        <v>46572.286130246</v>
      </c>
      <c r="G146" s="29">
        <f t="shared" si="45"/>
        <v>4584.836458418</v>
      </c>
      <c r="H146" s="33">
        <f t="shared" si="46"/>
        <v>48749.924070108005</v>
      </c>
      <c r="I146" s="33">
        <f t="shared" si="47"/>
        <v>4799.215322964001</v>
      </c>
      <c r="J146" s="29">
        <f t="shared" si="38"/>
        <v>53265.140659066</v>
      </c>
      <c r="K146" s="29">
        <f t="shared" si="36"/>
        <v>5243.718510477999</v>
      </c>
      <c r="L146" s="33">
        <f t="shared" si="39"/>
        <v>52701.175577401</v>
      </c>
      <c r="M146" s="33">
        <f t="shared" si="40"/>
        <v>5188.198631972119</v>
      </c>
      <c r="N146" s="29">
        <f t="shared" si="41"/>
        <v>49926.463811842</v>
      </c>
      <c r="O146" s="29">
        <f t="shared" si="42"/>
        <v>4915.040478886</v>
      </c>
    </row>
    <row r="147" spans="1:15" ht="15">
      <c r="A147" s="12" t="s">
        <v>116</v>
      </c>
      <c r="B147" s="88">
        <v>0</v>
      </c>
      <c r="C147" s="88">
        <v>4.8E-05</v>
      </c>
      <c r="D147" s="33">
        <f t="shared" si="43"/>
        <v>0</v>
      </c>
      <c r="E147" s="32">
        <f t="shared" si="37"/>
        <v>14160.296321159984</v>
      </c>
      <c r="F147" s="29">
        <f t="shared" si="44"/>
        <v>0</v>
      </c>
      <c r="G147" s="29">
        <f t="shared" si="45"/>
        <v>11582.744737056</v>
      </c>
      <c r="H147" s="33">
        <f t="shared" si="46"/>
        <v>0</v>
      </c>
      <c r="I147" s="33">
        <f t="shared" si="47"/>
        <v>12124.333447488001</v>
      </c>
      <c r="J147" s="29">
        <f t="shared" si="38"/>
        <v>0</v>
      </c>
      <c r="K147" s="29">
        <f t="shared" si="36"/>
        <v>13247.288868575999</v>
      </c>
      <c r="L147" s="33">
        <f t="shared" si="39"/>
        <v>0</v>
      </c>
      <c r="M147" s="33">
        <f t="shared" si="40"/>
        <v>13107.028122876933</v>
      </c>
      <c r="N147" s="29">
        <f t="shared" si="41"/>
        <v>0</v>
      </c>
      <c r="O147" s="29">
        <f t="shared" si="42"/>
        <v>12416.944367712</v>
      </c>
    </row>
    <row r="148" spans="1:15" ht="15">
      <c r="A148" s="12" t="s">
        <v>117</v>
      </c>
      <c r="B148" s="88">
        <v>0</v>
      </c>
      <c r="C148" s="88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88">
        <v>0</v>
      </c>
      <c r="C149" s="88">
        <v>0.000193</v>
      </c>
      <c r="D149" s="33">
        <f t="shared" si="43"/>
        <v>0</v>
      </c>
      <c r="E149" s="32">
        <f t="shared" si="37"/>
        <v>56936.19145799743</v>
      </c>
      <c r="F149" s="29">
        <f t="shared" si="44"/>
        <v>0</v>
      </c>
      <c r="G149" s="29">
        <f t="shared" si="45"/>
        <v>46572.286130246</v>
      </c>
      <c r="H149" s="33">
        <f t="shared" si="46"/>
        <v>0</v>
      </c>
      <c r="I149" s="33">
        <f t="shared" si="47"/>
        <v>48749.924070108005</v>
      </c>
      <c r="J149" s="29">
        <f t="shared" si="38"/>
        <v>0</v>
      </c>
      <c r="K149" s="29">
        <f t="shared" si="36"/>
        <v>53265.140659066</v>
      </c>
      <c r="L149" s="33">
        <f t="shared" si="39"/>
        <v>0</v>
      </c>
      <c r="M149" s="33">
        <f t="shared" si="40"/>
        <v>52701.175577401</v>
      </c>
      <c r="N149" s="29">
        <f t="shared" si="41"/>
        <v>0</v>
      </c>
      <c r="O149" s="29">
        <f t="shared" si="42"/>
        <v>49926.463811842</v>
      </c>
    </row>
    <row r="150" spans="1:15" ht="15">
      <c r="A150" s="12" t="s">
        <v>119</v>
      </c>
      <c r="B150" s="88">
        <v>6E-06</v>
      </c>
      <c r="C150" s="88">
        <v>5.2E-05</v>
      </c>
      <c r="D150" s="33">
        <f t="shared" si="43"/>
        <v>1770.037040144998</v>
      </c>
      <c r="E150" s="32">
        <f t="shared" si="37"/>
        <v>15340.321014589981</v>
      </c>
      <c r="F150" s="29">
        <f t="shared" si="44"/>
        <v>1447.843092132</v>
      </c>
      <c r="G150" s="29">
        <f t="shared" si="45"/>
        <v>12547.973465143998</v>
      </c>
      <c r="H150" s="33">
        <f t="shared" si="46"/>
        <v>1515.5416809360001</v>
      </c>
      <c r="I150" s="33">
        <f t="shared" si="47"/>
        <v>13134.694568112</v>
      </c>
      <c r="J150" s="29">
        <f t="shared" si="38"/>
        <v>1655.9111085719999</v>
      </c>
      <c r="K150" s="29">
        <f t="shared" si="36"/>
        <v>14351.229607623998</v>
      </c>
      <c r="L150" s="33">
        <f t="shared" si="39"/>
        <v>1638.3785153596166</v>
      </c>
      <c r="M150" s="33">
        <f t="shared" si="40"/>
        <v>14199.280466450009</v>
      </c>
      <c r="N150" s="29">
        <f t="shared" si="41"/>
        <v>1552.118045964</v>
      </c>
      <c r="O150" s="29">
        <f t="shared" si="42"/>
        <v>13451.689731687999</v>
      </c>
    </row>
    <row r="151" spans="1:15" ht="15">
      <c r="A151" s="12" t="s">
        <v>120</v>
      </c>
      <c r="B151" s="88">
        <v>0</v>
      </c>
      <c r="C151" s="88">
        <v>7.5E-05</v>
      </c>
      <c r="D151" s="33">
        <f t="shared" si="43"/>
        <v>0</v>
      </c>
      <c r="E151" s="32">
        <f t="shared" si="37"/>
        <v>22125.463001812474</v>
      </c>
      <c r="F151" s="29">
        <f t="shared" si="44"/>
        <v>0</v>
      </c>
      <c r="G151" s="29">
        <f t="shared" si="45"/>
        <v>18098.038651649997</v>
      </c>
      <c r="H151" s="33">
        <f t="shared" si="46"/>
        <v>0</v>
      </c>
      <c r="I151" s="33">
        <f t="shared" si="47"/>
        <v>18944.2710117</v>
      </c>
      <c r="J151" s="29">
        <f t="shared" si="38"/>
        <v>0</v>
      </c>
      <c r="K151" s="29">
        <f t="shared" si="36"/>
        <v>20698.888857149996</v>
      </c>
      <c r="L151" s="33">
        <f t="shared" si="39"/>
        <v>0</v>
      </c>
      <c r="M151" s="33">
        <f t="shared" si="40"/>
        <v>20479.731441995205</v>
      </c>
      <c r="N151" s="29">
        <f t="shared" si="41"/>
        <v>0</v>
      </c>
      <c r="O151" s="29">
        <f t="shared" si="42"/>
        <v>19401.475574549997</v>
      </c>
    </row>
    <row r="152" spans="1:15" ht="15">
      <c r="A152" s="12" t="s">
        <v>121</v>
      </c>
      <c r="B152" s="88">
        <v>0</v>
      </c>
      <c r="C152" s="88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88">
        <v>0</v>
      </c>
      <c r="C153" s="88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88">
        <v>0</v>
      </c>
      <c r="C154" s="88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88">
        <v>0.000239</v>
      </c>
      <c r="C155" s="88">
        <v>0</v>
      </c>
      <c r="D155" s="33">
        <f t="shared" si="43"/>
        <v>70506.47543244241</v>
      </c>
      <c r="E155" s="32">
        <f t="shared" si="37"/>
        <v>0</v>
      </c>
      <c r="F155" s="29">
        <f t="shared" si="44"/>
        <v>57672.416503258</v>
      </c>
      <c r="G155" s="29">
        <f t="shared" si="45"/>
        <v>0</v>
      </c>
      <c r="H155" s="33">
        <f t="shared" si="46"/>
        <v>60369.07695728401</v>
      </c>
      <c r="I155" s="33">
        <f t="shared" si="47"/>
        <v>0</v>
      </c>
      <c r="J155" s="29">
        <f t="shared" si="38"/>
        <v>65960.459158118</v>
      </c>
      <c r="K155" s="29">
        <f t="shared" si="36"/>
        <v>0</v>
      </c>
      <c r="L155" s="33">
        <f t="shared" si="39"/>
        <v>65262.07752849139</v>
      </c>
      <c r="M155" s="33">
        <f t="shared" si="40"/>
        <v>0</v>
      </c>
      <c r="N155" s="29">
        <f t="shared" si="41"/>
        <v>61826.035497566</v>
      </c>
      <c r="O155" s="29">
        <f t="shared" si="42"/>
        <v>0</v>
      </c>
    </row>
    <row r="156" spans="1:15" ht="15">
      <c r="A156" s="12" t="s">
        <v>125</v>
      </c>
      <c r="B156" s="88">
        <v>0</v>
      </c>
      <c r="C156" s="88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88">
        <v>0</v>
      </c>
      <c r="C157" s="88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88">
        <v>0</v>
      </c>
      <c r="C158" s="88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88">
        <v>0</v>
      </c>
      <c r="C159" s="88">
        <v>0.000181</v>
      </c>
      <c r="D159" s="33">
        <f t="shared" si="43"/>
        <v>0</v>
      </c>
      <c r="E159" s="32">
        <f t="shared" si="37"/>
        <v>53396.117377707444</v>
      </c>
      <c r="F159" s="29">
        <f t="shared" si="44"/>
        <v>0</v>
      </c>
      <c r="G159" s="29">
        <f t="shared" si="45"/>
        <v>43676.599945982</v>
      </c>
      <c r="H159" s="33">
        <f t="shared" si="46"/>
        <v>0</v>
      </c>
      <c r="I159" s="33">
        <f t="shared" si="47"/>
        <v>45718.840708236006</v>
      </c>
      <c r="J159" s="29">
        <f t="shared" si="38"/>
        <v>0</v>
      </c>
      <c r="K159" s="29">
        <f t="shared" si="36"/>
        <v>49953.318441922</v>
      </c>
      <c r="L159" s="33">
        <f t="shared" si="39"/>
        <v>0</v>
      </c>
      <c r="M159" s="33">
        <f t="shared" si="40"/>
        <v>49424.418546681765</v>
      </c>
      <c r="N159" s="29">
        <f t="shared" si="41"/>
        <v>0</v>
      </c>
      <c r="O159" s="29">
        <f t="shared" si="42"/>
        <v>46822.227719914</v>
      </c>
    </row>
    <row r="160" spans="1:15" ht="15">
      <c r="A160" s="12" t="s">
        <v>188</v>
      </c>
      <c r="B160" s="88">
        <v>2.1E-05</v>
      </c>
      <c r="C160" s="88">
        <v>0</v>
      </c>
      <c r="D160" s="33">
        <f t="shared" si="43"/>
        <v>6195.129640507493</v>
      </c>
      <c r="E160" s="32">
        <f t="shared" si="37"/>
        <v>0</v>
      </c>
      <c r="F160" s="29">
        <f t="shared" si="44"/>
        <v>5067.450822461999</v>
      </c>
      <c r="G160" s="29">
        <f t="shared" si="45"/>
        <v>0</v>
      </c>
      <c r="H160" s="33">
        <f t="shared" si="46"/>
        <v>5304.395883276</v>
      </c>
      <c r="I160" s="33">
        <f t="shared" si="47"/>
        <v>0</v>
      </c>
      <c r="J160" s="29">
        <f t="shared" si="38"/>
        <v>5795.688880001999</v>
      </c>
      <c r="K160" s="29">
        <f t="shared" si="36"/>
        <v>0</v>
      </c>
      <c r="L160" s="33">
        <f t="shared" si="39"/>
        <v>5734.324803758657</v>
      </c>
      <c r="M160" s="33">
        <f t="shared" si="40"/>
        <v>0</v>
      </c>
      <c r="N160" s="29">
        <f t="shared" si="41"/>
        <v>5432.413160873999</v>
      </c>
      <c r="O160" s="29">
        <f t="shared" si="42"/>
        <v>0</v>
      </c>
    </row>
    <row r="161" spans="1:15" ht="15">
      <c r="A161" s="12" t="s">
        <v>189</v>
      </c>
      <c r="B161" s="88">
        <v>0</v>
      </c>
      <c r="C161" s="88">
        <v>1.8E-05</v>
      </c>
      <c r="D161" s="33">
        <f t="shared" si="43"/>
        <v>0</v>
      </c>
      <c r="E161" s="32">
        <f t="shared" si="37"/>
        <v>5310.111120434994</v>
      </c>
      <c r="F161" s="29">
        <f t="shared" si="44"/>
        <v>0</v>
      </c>
      <c r="G161" s="29">
        <f t="shared" si="45"/>
        <v>4343.529276396</v>
      </c>
      <c r="H161" s="33">
        <f t="shared" si="46"/>
        <v>0</v>
      </c>
      <c r="I161" s="33">
        <f t="shared" si="47"/>
        <v>4546.625042808</v>
      </c>
      <c r="J161" s="29">
        <f t="shared" si="38"/>
        <v>0</v>
      </c>
      <c r="K161" s="29">
        <f t="shared" si="36"/>
        <v>4967.733325716</v>
      </c>
      <c r="L161" s="33">
        <f t="shared" si="39"/>
        <v>0</v>
      </c>
      <c r="M161" s="33">
        <f t="shared" si="40"/>
        <v>4915.13554607885</v>
      </c>
      <c r="N161" s="29">
        <f t="shared" si="41"/>
        <v>0</v>
      </c>
      <c r="O161" s="29">
        <f t="shared" si="42"/>
        <v>4656.354137892</v>
      </c>
    </row>
    <row r="162" spans="1:15" ht="15">
      <c r="A162" s="12" t="s">
        <v>190</v>
      </c>
      <c r="B162" s="88">
        <v>0</v>
      </c>
      <c r="C162" s="88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88">
        <v>8.6E-05</v>
      </c>
      <c r="C163" s="88">
        <v>1.5E-05</v>
      </c>
      <c r="D163" s="33">
        <f t="shared" si="43"/>
        <v>25370.53090874497</v>
      </c>
      <c r="E163" s="32">
        <f t="shared" si="37"/>
        <v>4425.092600362495</v>
      </c>
      <c r="F163" s="29">
        <f t="shared" si="44"/>
        <v>20752.417653892</v>
      </c>
      <c r="G163" s="29">
        <f t="shared" si="45"/>
        <v>3619.60773033</v>
      </c>
      <c r="H163" s="33">
        <f t="shared" si="46"/>
        <v>21722.764093416</v>
      </c>
      <c r="I163" s="33">
        <f t="shared" si="47"/>
        <v>3788.8542023400005</v>
      </c>
      <c r="J163" s="29">
        <f t="shared" si="38"/>
        <v>23734.725889531997</v>
      </c>
      <c r="K163" s="29">
        <f t="shared" si="36"/>
        <v>4139.77777143</v>
      </c>
      <c r="L163" s="33">
        <f t="shared" si="39"/>
        <v>23483.42538682117</v>
      </c>
      <c r="M163" s="33">
        <f t="shared" si="40"/>
        <v>4095.9462883990414</v>
      </c>
      <c r="N163" s="29">
        <f t="shared" si="41"/>
        <v>22247.025325484</v>
      </c>
      <c r="O163" s="29">
        <f t="shared" si="42"/>
        <v>3880.29511491</v>
      </c>
    </row>
    <row r="164" spans="1:15" ht="15">
      <c r="A164" s="12" t="s">
        <v>192</v>
      </c>
      <c r="B164" s="88">
        <v>0</v>
      </c>
      <c r="C164" s="88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88">
        <v>0</v>
      </c>
      <c r="C165" s="88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88">
        <v>8.4E-05</v>
      </c>
      <c r="C166" s="88">
        <v>0.00035</v>
      </c>
      <c r="D166" s="33">
        <f t="shared" si="43"/>
        <v>24780.51856202997</v>
      </c>
      <c r="E166" s="32">
        <f t="shared" si="37"/>
        <v>103252.16067512488</v>
      </c>
      <c r="F166" s="29">
        <f t="shared" si="44"/>
        <v>20269.803289847998</v>
      </c>
      <c r="G166" s="29">
        <f t="shared" si="45"/>
        <v>84457.5137077</v>
      </c>
      <c r="H166" s="33">
        <f t="shared" si="46"/>
        <v>21217.583533104</v>
      </c>
      <c r="I166" s="33">
        <f t="shared" si="47"/>
        <v>88406.5980546</v>
      </c>
      <c r="J166" s="29">
        <f t="shared" si="38"/>
        <v>23182.755520007995</v>
      </c>
      <c r="K166" s="29">
        <f t="shared" si="36"/>
        <v>96594.81466669998</v>
      </c>
      <c r="L166" s="33">
        <f t="shared" si="39"/>
        <v>22937.29921503463</v>
      </c>
      <c r="M166" s="33">
        <f t="shared" si="40"/>
        <v>95572.0800626443</v>
      </c>
      <c r="N166" s="29">
        <f t="shared" si="41"/>
        <v>21729.652643495996</v>
      </c>
      <c r="O166" s="29">
        <f t="shared" si="42"/>
        <v>90540.2193479</v>
      </c>
    </row>
    <row r="167" spans="1:15" ht="15">
      <c r="A167" s="12" t="s">
        <v>195</v>
      </c>
      <c r="B167" s="88">
        <v>0.000147</v>
      </c>
      <c r="C167" s="88">
        <v>0</v>
      </c>
      <c r="D167" s="33">
        <f t="shared" si="43"/>
        <v>43365.90748355245</v>
      </c>
      <c r="E167" s="32">
        <f t="shared" si="37"/>
        <v>0</v>
      </c>
      <c r="F167" s="29">
        <f t="shared" si="44"/>
        <v>35472.155757233995</v>
      </c>
      <c r="G167" s="29">
        <f t="shared" si="45"/>
        <v>0</v>
      </c>
      <c r="H167" s="33">
        <f t="shared" si="46"/>
        <v>37130.771182932</v>
      </c>
      <c r="I167" s="33">
        <f t="shared" si="47"/>
        <v>0</v>
      </c>
      <c r="J167" s="29">
        <f t="shared" si="38"/>
        <v>40569.822160013995</v>
      </c>
      <c r="K167" s="29">
        <f t="shared" si="36"/>
        <v>0</v>
      </c>
      <c r="L167" s="33">
        <f t="shared" si="39"/>
        <v>40140.273626310605</v>
      </c>
      <c r="M167" s="33">
        <f t="shared" si="40"/>
        <v>0</v>
      </c>
      <c r="N167" s="29">
        <f t="shared" si="41"/>
        <v>38026.892126118</v>
      </c>
      <c r="O167" s="29">
        <f t="shared" si="42"/>
        <v>0</v>
      </c>
    </row>
    <row r="168" spans="1:15" ht="15">
      <c r="A168" s="12" t="s">
        <v>127</v>
      </c>
      <c r="B168" s="88">
        <v>9E-06</v>
      </c>
      <c r="C168" s="88">
        <v>0</v>
      </c>
      <c r="D168" s="33">
        <f t="shared" si="43"/>
        <v>2655.055560217497</v>
      </c>
      <c r="E168" s="32">
        <f t="shared" si="37"/>
        <v>0</v>
      </c>
      <c r="F168" s="29">
        <f t="shared" si="44"/>
        <v>2171.764638198</v>
      </c>
      <c r="G168" s="29">
        <f t="shared" si="45"/>
        <v>0</v>
      </c>
      <c r="H168" s="33">
        <f t="shared" si="46"/>
        <v>2273.312521404</v>
      </c>
      <c r="I168" s="33">
        <f t="shared" si="47"/>
        <v>0</v>
      </c>
      <c r="J168" s="29">
        <f t="shared" si="38"/>
        <v>2483.866662858</v>
      </c>
      <c r="K168" s="29">
        <f t="shared" si="36"/>
        <v>0</v>
      </c>
      <c r="L168" s="33">
        <f t="shared" si="39"/>
        <v>2457.567773039425</v>
      </c>
      <c r="M168" s="33">
        <f t="shared" si="40"/>
        <v>0</v>
      </c>
      <c r="N168" s="29">
        <f t="shared" si="41"/>
        <v>2328.177068946</v>
      </c>
      <c r="O168" s="29">
        <f t="shared" si="42"/>
        <v>0</v>
      </c>
    </row>
    <row r="169" spans="1:15" ht="15">
      <c r="A169" s="12" t="s">
        <v>128</v>
      </c>
      <c r="B169" s="88">
        <v>5.2E-05</v>
      </c>
      <c r="C169" s="88">
        <v>0</v>
      </c>
      <c r="D169" s="33">
        <f t="shared" si="43"/>
        <v>15340.321014589981</v>
      </c>
      <c r="E169" s="32">
        <f t="shared" si="37"/>
        <v>0</v>
      </c>
      <c r="F169" s="29">
        <f t="shared" si="44"/>
        <v>12547.973465143998</v>
      </c>
      <c r="G169" s="29">
        <f t="shared" si="45"/>
        <v>0</v>
      </c>
      <c r="H169" s="33">
        <f t="shared" si="46"/>
        <v>13134.694568112</v>
      </c>
      <c r="I169" s="33">
        <f t="shared" si="47"/>
        <v>0</v>
      </c>
      <c r="J169" s="29">
        <f t="shared" si="38"/>
        <v>14351.229607623998</v>
      </c>
      <c r="K169" s="29">
        <f t="shared" si="36"/>
        <v>0</v>
      </c>
      <c r="L169" s="33">
        <f t="shared" si="39"/>
        <v>14199.280466450009</v>
      </c>
      <c r="M169" s="33">
        <f t="shared" si="40"/>
        <v>0</v>
      </c>
      <c r="N169" s="29">
        <f t="shared" si="41"/>
        <v>13451.689731687999</v>
      </c>
      <c r="O169" s="29">
        <f t="shared" si="42"/>
        <v>0</v>
      </c>
    </row>
    <row r="170" spans="1:15" ht="15">
      <c r="A170" s="12" t="s">
        <v>196</v>
      </c>
      <c r="B170" s="88">
        <v>0</v>
      </c>
      <c r="C170" s="88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88">
        <v>7.1E-05</v>
      </c>
      <c r="C171" s="88">
        <v>3.4E-05</v>
      </c>
      <c r="D171" s="33">
        <f t="shared" si="43"/>
        <v>20945.438308382476</v>
      </c>
      <c r="E171" s="32">
        <f t="shared" si="37"/>
        <v>10030.209894154988</v>
      </c>
      <c r="F171" s="29">
        <f t="shared" si="44"/>
        <v>17132.809923562</v>
      </c>
      <c r="G171" s="29">
        <f t="shared" si="45"/>
        <v>8204.444188747999</v>
      </c>
      <c r="H171" s="33">
        <f t="shared" si="46"/>
        <v>17933.909891076004</v>
      </c>
      <c r="I171" s="33">
        <f t="shared" si="47"/>
        <v>8588.069525304001</v>
      </c>
      <c r="J171" s="29">
        <f t="shared" si="38"/>
        <v>19594.948118102</v>
      </c>
      <c r="K171" s="29">
        <f t="shared" si="36"/>
        <v>9383.496281908</v>
      </c>
      <c r="L171" s="33">
        <f t="shared" si="39"/>
        <v>19387.47909842213</v>
      </c>
      <c r="M171" s="33">
        <f t="shared" si="40"/>
        <v>9284.14492037116</v>
      </c>
      <c r="N171" s="29">
        <f t="shared" si="41"/>
        <v>18366.730210574002</v>
      </c>
      <c r="O171" s="29">
        <f t="shared" si="42"/>
        <v>8795.335593795999</v>
      </c>
    </row>
    <row r="172" spans="1:15" ht="15">
      <c r="A172" s="12" t="s">
        <v>197</v>
      </c>
      <c r="B172" s="88">
        <v>0</v>
      </c>
      <c r="C172" s="88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88">
        <v>0</v>
      </c>
      <c r="C173" s="88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88">
        <v>0</v>
      </c>
      <c r="C174" s="88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88">
        <v>0</v>
      </c>
      <c r="C175" s="88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88">
        <v>2.5E-05</v>
      </c>
      <c r="C176" s="88">
        <v>0</v>
      </c>
      <c r="D176" s="33">
        <f t="shared" si="43"/>
        <v>7375.154333937492</v>
      </c>
      <c r="E176" s="32">
        <f t="shared" si="37"/>
        <v>0</v>
      </c>
      <c r="F176" s="29">
        <f t="shared" si="44"/>
        <v>6032.6795505499995</v>
      </c>
      <c r="G176" s="29">
        <f t="shared" si="45"/>
        <v>0</v>
      </c>
      <c r="H176" s="33">
        <f t="shared" si="46"/>
        <v>6314.757003900001</v>
      </c>
      <c r="I176" s="33">
        <f t="shared" si="47"/>
        <v>0</v>
      </c>
      <c r="J176" s="29">
        <f t="shared" si="49"/>
        <v>6899.62961905</v>
      </c>
      <c r="K176" s="29">
        <f t="shared" si="48"/>
        <v>0</v>
      </c>
      <c r="L176" s="33">
        <f t="shared" si="50"/>
        <v>6826.577147331735</v>
      </c>
      <c r="M176" s="33">
        <f t="shared" si="51"/>
        <v>0</v>
      </c>
      <c r="N176" s="29">
        <f t="shared" si="52"/>
        <v>6467.15852485</v>
      </c>
      <c r="O176" s="29">
        <f t="shared" si="53"/>
        <v>0</v>
      </c>
    </row>
    <row r="177" spans="1:15" ht="15">
      <c r="A177" s="12" t="s">
        <v>133</v>
      </c>
      <c r="B177" s="88">
        <v>5E-06</v>
      </c>
      <c r="C177" s="88">
        <v>0</v>
      </c>
      <c r="D177" s="33">
        <f t="shared" si="43"/>
        <v>1475.0308667874983</v>
      </c>
      <c r="E177" s="32">
        <f t="shared" si="37"/>
        <v>0</v>
      </c>
      <c r="F177" s="29">
        <f t="shared" si="44"/>
        <v>1206.53591011</v>
      </c>
      <c r="G177" s="29">
        <f t="shared" si="45"/>
        <v>0</v>
      </c>
      <c r="H177" s="33">
        <f t="shared" si="46"/>
        <v>1262.95140078</v>
      </c>
      <c r="I177" s="33">
        <f t="shared" si="47"/>
        <v>0</v>
      </c>
      <c r="J177" s="29">
        <f t="shared" si="49"/>
        <v>1379.9259238099999</v>
      </c>
      <c r="K177" s="29">
        <f t="shared" si="48"/>
        <v>0</v>
      </c>
      <c r="L177" s="33">
        <f t="shared" si="50"/>
        <v>1365.3154294663473</v>
      </c>
      <c r="M177" s="33">
        <f t="shared" si="51"/>
        <v>0</v>
      </c>
      <c r="N177" s="29">
        <f t="shared" si="52"/>
        <v>1293.43170497</v>
      </c>
      <c r="O177" s="29">
        <f t="shared" si="53"/>
        <v>0</v>
      </c>
    </row>
    <row r="178" spans="1:15" ht="15">
      <c r="A178" s="12" t="s">
        <v>134</v>
      </c>
      <c r="B178" s="88">
        <v>0.000277</v>
      </c>
      <c r="C178" s="88">
        <v>1.8E-05</v>
      </c>
      <c r="D178" s="33">
        <f t="shared" si="43"/>
        <v>81716.71002002741</v>
      </c>
      <c r="E178" s="32">
        <f t="shared" si="37"/>
        <v>5310.111120434994</v>
      </c>
      <c r="F178" s="29">
        <f t="shared" si="44"/>
        <v>66842.089420094</v>
      </c>
      <c r="G178" s="29">
        <f t="shared" si="45"/>
        <v>4343.529276396</v>
      </c>
      <c r="H178" s="33">
        <f t="shared" si="46"/>
        <v>69967.50760321201</v>
      </c>
      <c r="I178" s="33">
        <f t="shared" si="47"/>
        <v>4546.625042808</v>
      </c>
      <c r="J178" s="29">
        <f t="shared" si="49"/>
        <v>76447.896179074</v>
      </c>
      <c r="K178" s="29">
        <f t="shared" si="48"/>
        <v>4967.733325716</v>
      </c>
      <c r="L178" s="33">
        <f t="shared" si="50"/>
        <v>75638.47479243563</v>
      </c>
      <c r="M178" s="33">
        <f t="shared" si="51"/>
        <v>4915.13554607885</v>
      </c>
      <c r="N178" s="29">
        <f t="shared" si="52"/>
        <v>71656.116455338</v>
      </c>
      <c r="O178" s="29">
        <f t="shared" si="53"/>
        <v>4656.354137892</v>
      </c>
    </row>
    <row r="179" spans="1:15" ht="15">
      <c r="A179" s="12" t="s">
        <v>135</v>
      </c>
      <c r="B179" s="88">
        <v>0</v>
      </c>
      <c r="C179" s="88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88">
        <v>0</v>
      </c>
      <c r="C180" s="88">
        <v>2.3E-05</v>
      </c>
      <c r="D180" s="33">
        <f t="shared" si="43"/>
        <v>0</v>
      </c>
      <c r="E180" s="32">
        <f t="shared" si="37"/>
        <v>6785.141987222492</v>
      </c>
      <c r="F180" s="29">
        <f t="shared" si="44"/>
        <v>0</v>
      </c>
      <c r="G180" s="29">
        <f t="shared" si="45"/>
        <v>5550.065186506</v>
      </c>
      <c r="H180" s="33">
        <f t="shared" si="46"/>
        <v>0</v>
      </c>
      <c r="I180" s="33">
        <f t="shared" si="47"/>
        <v>5809.576443588</v>
      </c>
      <c r="J180" s="29">
        <f t="shared" si="49"/>
        <v>0</v>
      </c>
      <c r="K180" s="29">
        <f t="shared" si="48"/>
        <v>6347.659249525999</v>
      </c>
      <c r="L180" s="33">
        <f t="shared" si="50"/>
        <v>0</v>
      </c>
      <c r="M180" s="33">
        <f t="shared" si="51"/>
        <v>6280.450975545196</v>
      </c>
      <c r="N180" s="29">
        <f t="shared" si="52"/>
        <v>0</v>
      </c>
      <c r="O180" s="29">
        <f t="shared" si="53"/>
        <v>5949.785842861999</v>
      </c>
    </row>
    <row r="181" spans="1:15" ht="15">
      <c r="A181" s="12" t="s">
        <v>137</v>
      </c>
      <c r="B181" s="88">
        <v>0</v>
      </c>
      <c r="C181" s="88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88">
        <v>0.000271</v>
      </c>
      <c r="C182" s="88">
        <v>0</v>
      </c>
      <c r="D182" s="33">
        <f t="shared" si="43"/>
        <v>79946.6729798824</v>
      </c>
      <c r="E182" s="32">
        <f t="shared" si="37"/>
        <v>0</v>
      </c>
      <c r="F182" s="29">
        <f t="shared" si="44"/>
        <v>65394.24632796199</v>
      </c>
      <c r="G182" s="29">
        <f t="shared" si="45"/>
        <v>0</v>
      </c>
      <c r="H182" s="33">
        <f t="shared" si="46"/>
        <v>68451.965922276</v>
      </c>
      <c r="I182" s="33">
        <f t="shared" si="47"/>
        <v>0</v>
      </c>
      <c r="J182" s="29">
        <f t="shared" si="49"/>
        <v>74791.98507050198</v>
      </c>
      <c r="K182" s="29">
        <f t="shared" si="48"/>
        <v>0</v>
      </c>
      <c r="L182" s="33">
        <f t="shared" si="50"/>
        <v>74000.09627707601</v>
      </c>
      <c r="M182" s="33">
        <f t="shared" si="51"/>
        <v>0</v>
      </c>
      <c r="N182" s="29">
        <f t="shared" si="52"/>
        <v>70103.99840937399</v>
      </c>
      <c r="O182" s="29">
        <f t="shared" si="53"/>
        <v>0</v>
      </c>
    </row>
    <row r="183" spans="1:15" ht="15">
      <c r="A183" s="12" t="s">
        <v>139</v>
      </c>
      <c r="B183" s="88">
        <v>0</v>
      </c>
      <c r="C183" s="88">
        <v>0.000121</v>
      </c>
      <c r="D183" s="33">
        <f t="shared" si="43"/>
        <v>0</v>
      </c>
      <c r="E183" s="32">
        <f t="shared" si="37"/>
        <v>35695.74697625746</v>
      </c>
      <c r="F183" s="29">
        <f t="shared" si="44"/>
        <v>0</v>
      </c>
      <c r="G183" s="29">
        <f t="shared" si="45"/>
        <v>29198.169024662</v>
      </c>
      <c r="H183" s="33">
        <f t="shared" si="46"/>
        <v>0</v>
      </c>
      <c r="I183" s="33">
        <f t="shared" si="47"/>
        <v>30563.423898876</v>
      </c>
      <c r="J183" s="29">
        <f t="shared" si="49"/>
        <v>0</v>
      </c>
      <c r="K183" s="29">
        <f t="shared" si="48"/>
        <v>33394.207356201994</v>
      </c>
      <c r="L183" s="33">
        <f t="shared" si="50"/>
        <v>0</v>
      </c>
      <c r="M183" s="33">
        <f t="shared" si="51"/>
        <v>33040.6333930856</v>
      </c>
      <c r="N183" s="29">
        <f t="shared" si="52"/>
        <v>0</v>
      </c>
      <c r="O183" s="29">
        <f t="shared" si="53"/>
        <v>31301.047260273997</v>
      </c>
    </row>
    <row r="184" spans="1:15" ht="15">
      <c r="A184" s="12" t="s">
        <v>140</v>
      </c>
      <c r="B184" s="88">
        <v>0</v>
      </c>
      <c r="C184" s="88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88">
        <v>1E-06</v>
      </c>
      <c r="C185" s="88">
        <v>0</v>
      </c>
      <c r="D185" s="33">
        <f t="shared" si="43"/>
        <v>295.0061733574996</v>
      </c>
      <c r="E185" s="32">
        <f t="shared" si="37"/>
        <v>0</v>
      </c>
      <c r="F185" s="29">
        <f t="shared" si="44"/>
        <v>241.30718202199998</v>
      </c>
      <c r="G185" s="29">
        <f t="shared" si="45"/>
        <v>0</v>
      </c>
      <c r="H185" s="33">
        <f t="shared" si="46"/>
        <v>252.590280156</v>
      </c>
      <c r="I185" s="33">
        <f t="shared" si="47"/>
        <v>0</v>
      </c>
      <c r="J185" s="29">
        <f t="shared" si="49"/>
        <v>275.98518476199996</v>
      </c>
      <c r="K185" s="29">
        <f t="shared" si="48"/>
        <v>0</v>
      </c>
      <c r="L185" s="33">
        <f t="shared" si="50"/>
        <v>273.06308589326943</v>
      </c>
      <c r="M185" s="33">
        <f t="shared" si="51"/>
        <v>0</v>
      </c>
      <c r="N185" s="29">
        <f t="shared" si="52"/>
        <v>258.686340994</v>
      </c>
      <c r="O185" s="29">
        <f t="shared" si="53"/>
        <v>0</v>
      </c>
    </row>
    <row r="186" spans="1:15" ht="15">
      <c r="A186" s="12" t="s">
        <v>142</v>
      </c>
      <c r="B186" s="88">
        <v>0</v>
      </c>
      <c r="C186" s="88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88">
        <v>0.001107</v>
      </c>
      <c r="C187" s="88">
        <v>8.3E-05</v>
      </c>
      <c r="D187" s="33">
        <f t="shared" si="43"/>
        <v>326571.8339067521</v>
      </c>
      <c r="E187" s="32">
        <f t="shared" si="37"/>
        <v>24485.512388672472</v>
      </c>
      <c r="F187" s="29">
        <f t="shared" si="44"/>
        <v>267127.05049835396</v>
      </c>
      <c r="G187" s="29">
        <f t="shared" si="45"/>
        <v>20028.496107826</v>
      </c>
      <c r="H187" s="33">
        <f t="shared" si="46"/>
        <v>279617.440132692</v>
      </c>
      <c r="I187" s="33">
        <f t="shared" si="47"/>
        <v>20964.993252948</v>
      </c>
      <c r="J187" s="29">
        <f t="shared" si="49"/>
        <v>305515.59953153395</v>
      </c>
      <c r="K187" s="29">
        <f t="shared" si="48"/>
        <v>22906.770335245998</v>
      </c>
      <c r="L187" s="33">
        <f t="shared" si="50"/>
        <v>302280.83608384925</v>
      </c>
      <c r="M187" s="33">
        <f t="shared" si="51"/>
        <v>22664.23612914136</v>
      </c>
      <c r="N187" s="29">
        <f t="shared" si="52"/>
        <v>286365.77948035795</v>
      </c>
      <c r="O187" s="29">
        <f t="shared" si="53"/>
        <v>21470.966302501998</v>
      </c>
    </row>
    <row r="188" spans="1:15" ht="15">
      <c r="A188" s="12" t="s">
        <v>144</v>
      </c>
      <c r="B188" s="88">
        <v>0</v>
      </c>
      <c r="C188" s="88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88">
        <v>1E-06</v>
      </c>
      <c r="C189" s="88">
        <v>0</v>
      </c>
      <c r="D189" s="33">
        <f t="shared" si="43"/>
        <v>295.0061733574996</v>
      </c>
      <c r="E189" s="32">
        <f t="shared" si="37"/>
        <v>0</v>
      </c>
      <c r="F189" s="29">
        <f t="shared" si="44"/>
        <v>241.30718202199998</v>
      </c>
      <c r="G189" s="29">
        <f t="shared" si="45"/>
        <v>0</v>
      </c>
      <c r="H189" s="33">
        <f t="shared" si="46"/>
        <v>252.590280156</v>
      </c>
      <c r="I189" s="33">
        <f t="shared" si="47"/>
        <v>0</v>
      </c>
      <c r="J189" s="29">
        <f t="shared" si="49"/>
        <v>275.98518476199996</v>
      </c>
      <c r="K189" s="29">
        <f t="shared" si="48"/>
        <v>0</v>
      </c>
      <c r="L189" s="33">
        <f t="shared" si="50"/>
        <v>273.06308589326943</v>
      </c>
      <c r="M189" s="33">
        <f t="shared" si="51"/>
        <v>0</v>
      </c>
      <c r="N189" s="29">
        <f t="shared" si="52"/>
        <v>258.686340994</v>
      </c>
      <c r="O189" s="29">
        <f t="shared" si="53"/>
        <v>0</v>
      </c>
    </row>
    <row r="190" spans="1:15" ht="15">
      <c r="A190" s="12" t="s">
        <v>146</v>
      </c>
      <c r="B190" s="88">
        <v>0</v>
      </c>
      <c r="C190" s="88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88">
        <v>0</v>
      </c>
      <c r="C191" s="88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88">
        <v>0</v>
      </c>
      <c r="C192" s="88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88">
        <v>0.000144</v>
      </c>
      <c r="C193" s="88">
        <v>0</v>
      </c>
      <c r="D193" s="33">
        <f t="shared" si="43"/>
        <v>42480.88896347995</v>
      </c>
      <c r="E193" s="32">
        <f t="shared" si="37"/>
        <v>0</v>
      </c>
      <c r="F193" s="29">
        <f t="shared" si="44"/>
        <v>34748.234211168</v>
      </c>
      <c r="G193" s="29">
        <f t="shared" si="45"/>
        <v>0</v>
      </c>
      <c r="H193" s="33">
        <f t="shared" si="46"/>
        <v>36373.000342464</v>
      </c>
      <c r="I193" s="33">
        <f t="shared" si="47"/>
        <v>0</v>
      </c>
      <c r="J193" s="29">
        <f t="shared" si="49"/>
        <v>39741.866605728</v>
      </c>
      <c r="K193" s="29">
        <f t="shared" si="48"/>
        <v>0</v>
      </c>
      <c r="L193" s="33">
        <f t="shared" si="50"/>
        <v>39321.0843686308</v>
      </c>
      <c r="M193" s="33">
        <f t="shared" si="51"/>
        <v>0</v>
      </c>
      <c r="N193" s="29">
        <f t="shared" si="52"/>
        <v>37250.833103136</v>
      </c>
      <c r="O193" s="29">
        <f t="shared" si="53"/>
        <v>0</v>
      </c>
    </row>
    <row r="194" spans="1:15" ht="15">
      <c r="A194" s="12" t="s">
        <v>201</v>
      </c>
      <c r="B194" s="88">
        <v>0</v>
      </c>
      <c r="C194" s="88">
        <v>0.000442</v>
      </c>
      <c r="D194" s="33">
        <f t="shared" si="43"/>
        <v>0</v>
      </c>
      <c r="E194" s="32">
        <f t="shared" si="37"/>
        <v>130392.72862401485</v>
      </c>
      <c r="F194" s="29">
        <f t="shared" si="44"/>
        <v>0</v>
      </c>
      <c r="G194" s="29">
        <f t="shared" si="45"/>
        <v>106657.77445372399</v>
      </c>
      <c r="H194" s="33">
        <f t="shared" si="46"/>
        <v>0</v>
      </c>
      <c r="I194" s="33">
        <f t="shared" si="47"/>
        <v>111644.90382895201</v>
      </c>
      <c r="J194" s="29">
        <f t="shared" si="49"/>
        <v>0</v>
      </c>
      <c r="K194" s="29">
        <f t="shared" si="48"/>
        <v>121985.45166480399</v>
      </c>
      <c r="L194" s="33">
        <f t="shared" si="50"/>
        <v>0</v>
      </c>
      <c r="M194" s="33">
        <f t="shared" si="51"/>
        <v>120693.88396482509</v>
      </c>
      <c r="N194" s="29">
        <f t="shared" si="52"/>
        <v>0</v>
      </c>
      <c r="O194" s="29">
        <f t="shared" si="53"/>
        <v>114339.36271934799</v>
      </c>
    </row>
    <row r="195" spans="1:15" ht="15.75" thickBot="1">
      <c r="A195" s="12" t="s">
        <v>202</v>
      </c>
      <c r="B195" s="88">
        <v>0</v>
      </c>
      <c r="C195" s="8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2950061.733574997</v>
      </c>
      <c r="E196" s="37">
        <f t="shared" si="54"/>
        <v>5900123.467149995</v>
      </c>
      <c r="F196" s="27">
        <f t="shared" si="54"/>
        <v>2413071.8202199982</v>
      </c>
      <c r="G196" s="27">
        <f t="shared" si="54"/>
        <v>4826143.640439999</v>
      </c>
      <c r="H196" s="37">
        <f t="shared" si="54"/>
        <v>2525902.8015599996</v>
      </c>
      <c r="I196" s="37">
        <f t="shared" si="54"/>
        <v>5051805.60312</v>
      </c>
      <c r="J196" s="27">
        <f aca="true" t="shared" si="55" ref="J196:O196">SUM(J12:J195)</f>
        <v>2759851.8476199997</v>
      </c>
      <c r="K196" s="27">
        <f t="shared" si="55"/>
        <v>5519703.69524</v>
      </c>
      <c r="L196" s="37">
        <f t="shared" si="55"/>
        <v>2730630.858932694</v>
      </c>
      <c r="M196" s="37">
        <f t="shared" si="55"/>
        <v>5461261.717865391</v>
      </c>
      <c r="N196" s="27">
        <f t="shared" si="55"/>
        <v>2586863.409940001</v>
      </c>
      <c r="O196" s="27">
        <f t="shared" si="55"/>
        <v>5173726.819880001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47">
        <f>D6*0.03</f>
        <v>8850185.20072499</v>
      </c>
      <c r="E198" s="48">
        <f>+D196+E196</f>
        <v>8850185.200724993</v>
      </c>
      <c r="F198" s="48">
        <f>E6*0.03</f>
        <v>7239215.460659999</v>
      </c>
      <c r="G198" s="48">
        <f>F196+G196</f>
        <v>7239215.460659998</v>
      </c>
      <c r="H198" s="30">
        <f>F6*0.03</f>
        <v>7577708.404680001</v>
      </c>
      <c r="I198" s="68">
        <f>H196+I196</f>
        <v>7577708.40468</v>
      </c>
      <c r="J198" s="30">
        <f>G6*0.03</f>
        <v>8279555.5428599985</v>
      </c>
      <c r="K198" s="16">
        <f>J196+K196</f>
        <v>8279555.542859999</v>
      </c>
      <c r="L198" s="30">
        <f>H6*0.03</f>
        <v>8191892.576798082</v>
      </c>
      <c r="M198" s="16">
        <f>L196+M196</f>
        <v>8191892.576798085</v>
      </c>
      <c r="N198" s="30">
        <f>I6*0.03</f>
        <v>7760590.229819999</v>
      </c>
      <c r="O198" s="16">
        <f>N196+O196</f>
        <v>7760590.229820002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F10:F11"/>
    <mergeCell ref="F9:G9"/>
    <mergeCell ref="H9:I9"/>
    <mergeCell ref="L9:M9"/>
    <mergeCell ref="K10:K11"/>
    <mergeCell ref="A1:O1"/>
    <mergeCell ref="B10:B11"/>
    <mergeCell ref="C10:C11"/>
    <mergeCell ref="D10:D11"/>
    <mergeCell ref="E10:E11"/>
    <mergeCell ref="I10:I11"/>
    <mergeCell ref="J10:J11"/>
    <mergeCell ref="H10:H11"/>
    <mergeCell ref="J9:K9"/>
    <mergeCell ref="G10:G11"/>
    <mergeCell ref="N10:N11"/>
    <mergeCell ref="D9:E9"/>
    <mergeCell ref="M10:M11"/>
    <mergeCell ref="N9:O9"/>
    <mergeCell ref="O10:O11"/>
    <mergeCell ref="L10:L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E9" sqref="E9"/>
    </sheetView>
  </sheetViews>
  <sheetFormatPr defaultColWidth="11.421875" defaultRowHeight="12.75"/>
  <cols>
    <col min="1" max="1" width="43.57421875" style="50" customWidth="1"/>
    <col min="2" max="2" width="21.7109375" style="50" customWidth="1"/>
    <col min="3" max="3" width="15.140625" style="50" customWidth="1"/>
    <col min="4" max="4" width="18.7109375" style="49" customWidth="1"/>
    <col min="5" max="5" width="19.28125" style="49" customWidth="1"/>
    <col min="6" max="6" width="18.00390625" style="49" customWidth="1"/>
    <col min="7" max="7" width="19.7109375" style="49" customWidth="1"/>
    <col min="8" max="8" width="18.140625" style="49" customWidth="1"/>
    <col min="9" max="9" width="19.140625" style="49" customWidth="1"/>
    <col min="10" max="10" width="15.8515625" style="49" customWidth="1"/>
    <col min="11" max="11" width="21.7109375" style="49" customWidth="1"/>
    <col min="12" max="12" width="17.00390625" style="49" customWidth="1"/>
    <col min="13" max="13" width="20.140625" style="49" customWidth="1"/>
    <col min="14" max="14" width="17.421875" style="49" customWidth="1"/>
    <col min="15" max="15" width="19.57421875" style="49" customWidth="1"/>
    <col min="16" max="16384" width="11.421875" style="49" customWidth="1"/>
  </cols>
  <sheetData>
    <row r="1" spans="1:15" ht="20.25" customHeight="1">
      <c r="A1" s="109" t="s">
        <v>207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5" ht="19.5">
      <c r="A2" s="51"/>
      <c r="B2" s="49"/>
      <c r="D2" s="50"/>
      <c r="E2" s="50"/>
    </row>
    <row r="3" ht="19.5" thickBot="1"/>
    <row r="4" spans="1:12" ht="21" thickBot="1" thickTop="1">
      <c r="A4" s="69" t="s">
        <v>204</v>
      </c>
      <c r="B4" s="52"/>
      <c r="C4" s="52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0" t="s">
        <v>11</v>
      </c>
      <c r="J4" s="81"/>
      <c r="K4" s="82" t="s">
        <v>12</v>
      </c>
      <c r="L4" s="53"/>
    </row>
    <row r="5" spans="1:13" ht="21" thickBot="1" thickTop="1">
      <c r="A5" s="70"/>
      <c r="B5" s="52"/>
      <c r="C5" s="52"/>
      <c r="D5" s="38"/>
      <c r="E5" s="38"/>
      <c r="F5" s="38"/>
      <c r="G5" s="38"/>
      <c r="H5" s="38"/>
      <c r="I5" s="38"/>
      <c r="J5" s="83"/>
      <c r="K5" s="84" t="s">
        <v>13</v>
      </c>
      <c r="L5" s="54"/>
      <c r="M5" s="46"/>
    </row>
    <row r="6" spans="1:15" ht="21" thickBot="1" thickTop="1">
      <c r="A6" s="69" t="s">
        <v>205</v>
      </c>
      <c r="B6" s="55"/>
      <c r="C6" s="55"/>
      <c r="D6" s="85">
        <v>283459626.048</v>
      </c>
      <c r="E6" s="85">
        <v>279527267.47400004</v>
      </c>
      <c r="F6" s="85"/>
      <c r="G6" s="85"/>
      <c r="H6" s="85"/>
      <c r="I6" s="85"/>
      <c r="J6" s="86"/>
      <c r="K6" s="87">
        <f>SUM('1º SEMESTREl'!D6:I6)+SUM(D6:J6)</f>
        <v>2159625140.706769</v>
      </c>
      <c r="L6" s="56"/>
      <c r="M6" s="57"/>
      <c r="N6" s="57"/>
      <c r="O6" s="58"/>
    </row>
    <row r="7" spans="1:13" ht="32.25" thickBot="1" thickTop="1">
      <c r="A7" s="71" t="s">
        <v>206</v>
      </c>
      <c r="B7" s="55"/>
      <c r="C7" s="55"/>
      <c r="D7" s="85">
        <f>D197+E197</f>
        <v>8503788.78144</v>
      </c>
      <c r="E7" s="85">
        <f>F197+G197</f>
        <v>8385818.024220002</v>
      </c>
      <c r="F7" s="85">
        <f>I197+H197</f>
        <v>0</v>
      </c>
      <c r="G7" s="85">
        <f>J197+K197</f>
        <v>0</v>
      </c>
      <c r="H7" s="85">
        <f>L197+M197</f>
        <v>0</v>
      </c>
      <c r="I7" s="85">
        <f>N197+O197</f>
        <v>0</v>
      </c>
      <c r="J7" s="86"/>
      <c r="K7" s="87">
        <f>'1º SEMESTREl'!D7+'1º SEMESTREl'!E7+'1º SEMESTREl'!F7+'1º SEMESTREl'!G7+'1º SEMESTREl'!H7+'1º SEMESTREl'!I7+'2º SEMESTRE'!D7+'2º SEMESTRE'!E7+'2º SEMESTRE'!F7+'2º SEMESTRE'!G7+'2º SEMESTRE'!H7+'2º SEMESTRE'!I7</f>
        <v>64788754.22120308</v>
      </c>
      <c r="L7" s="56"/>
      <c r="M7" s="56"/>
    </row>
    <row r="8" spans="1:12" ht="20.25" thickTop="1">
      <c r="A8" s="51"/>
      <c r="B8" s="55"/>
      <c r="C8" s="55"/>
      <c r="D8" s="56"/>
      <c r="E8" s="56"/>
      <c r="F8" s="56"/>
      <c r="G8" s="56"/>
      <c r="H8" s="56"/>
      <c r="I8" s="56"/>
      <c r="J8" s="59"/>
      <c r="K8" s="56"/>
      <c r="L8" s="56"/>
    </row>
    <row r="9" spans="1:12" ht="20.25" thickBot="1">
      <c r="A9" s="51"/>
      <c r="B9" s="55"/>
      <c r="C9" s="55"/>
      <c r="D9" s="56"/>
      <c r="E9" s="56"/>
      <c r="F9" s="56"/>
      <c r="G9" s="56"/>
      <c r="H9" s="56"/>
      <c r="I9" s="56"/>
      <c r="J9" s="59"/>
      <c r="K9" s="56"/>
      <c r="L9" s="56"/>
    </row>
    <row r="10" spans="1:15" ht="20.25" thickBot="1">
      <c r="A10" s="55"/>
      <c r="B10" s="60"/>
      <c r="C10" s="60"/>
      <c r="D10" s="110" t="s">
        <v>6</v>
      </c>
      <c r="E10" s="111"/>
      <c r="F10" s="107" t="s">
        <v>7</v>
      </c>
      <c r="G10" s="108"/>
      <c r="H10" s="107" t="s">
        <v>8</v>
      </c>
      <c r="I10" s="108"/>
      <c r="J10" s="107" t="s">
        <v>9</v>
      </c>
      <c r="K10" s="108"/>
      <c r="L10" s="107" t="s">
        <v>10</v>
      </c>
      <c r="M10" s="108"/>
      <c r="N10" s="107" t="s">
        <v>11</v>
      </c>
      <c r="O10" s="108"/>
    </row>
    <row r="11" spans="1:15" ht="12.75" customHeight="1" thickTop="1">
      <c r="A11" s="61" t="s">
        <v>14</v>
      </c>
      <c r="B11" s="105" t="s">
        <v>151</v>
      </c>
      <c r="C11" s="105" t="s">
        <v>150</v>
      </c>
      <c r="D11" s="91" t="s">
        <v>149</v>
      </c>
      <c r="E11" s="99" t="s">
        <v>148</v>
      </c>
      <c r="F11" s="89" t="s">
        <v>149</v>
      </c>
      <c r="G11" s="95" t="s">
        <v>148</v>
      </c>
      <c r="H11" s="91" t="s">
        <v>149</v>
      </c>
      <c r="I11" s="99" t="s">
        <v>148</v>
      </c>
      <c r="J11" s="89" t="s">
        <v>149</v>
      </c>
      <c r="K11" s="95" t="s">
        <v>148</v>
      </c>
      <c r="L11" s="91" t="s">
        <v>149</v>
      </c>
      <c r="M11" s="99" t="s">
        <v>148</v>
      </c>
      <c r="N11" s="89" t="s">
        <v>149</v>
      </c>
      <c r="O11" s="95" t="s">
        <v>148</v>
      </c>
    </row>
    <row r="12" spans="1:15" ht="45.75" customHeight="1" thickBot="1">
      <c r="A12" s="62"/>
      <c r="B12" s="106"/>
      <c r="C12" s="106"/>
      <c r="D12" s="92"/>
      <c r="E12" s="92"/>
      <c r="F12" s="90"/>
      <c r="G12" s="96"/>
      <c r="H12" s="92"/>
      <c r="I12" s="92"/>
      <c r="J12" s="90"/>
      <c r="K12" s="96"/>
      <c r="L12" s="92"/>
      <c r="M12" s="92"/>
      <c r="N12" s="90"/>
      <c r="O12" s="96"/>
    </row>
    <row r="13" spans="1:15" ht="19.5" thickTop="1">
      <c r="A13" s="12" t="s">
        <v>15</v>
      </c>
      <c r="B13" s="88">
        <v>0.000295</v>
      </c>
      <c r="C13" s="88">
        <v>0.000321</v>
      </c>
      <c r="D13" s="73">
        <f>B13*D6</f>
        <v>83620.58968416</v>
      </c>
      <c r="E13" s="74">
        <f>C13*D6</f>
        <v>90990.539961408</v>
      </c>
      <c r="F13" s="75">
        <f>B13*E6</f>
        <v>82460.54390483002</v>
      </c>
      <c r="G13" s="75">
        <f>C13*E6</f>
        <v>89728.25285915402</v>
      </c>
      <c r="H13" s="74">
        <f>B13*F6</f>
        <v>0</v>
      </c>
      <c r="I13" s="74">
        <f>C13*F6</f>
        <v>0</v>
      </c>
      <c r="J13" s="75">
        <f>G6*B13</f>
        <v>0</v>
      </c>
      <c r="K13" s="75">
        <f>G6*C13</f>
        <v>0</v>
      </c>
      <c r="L13" s="74">
        <f>H6*B13</f>
        <v>0</v>
      </c>
      <c r="M13" s="74">
        <f>C13*$H$6</f>
        <v>0</v>
      </c>
      <c r="N13" s="75">
        <f>I6*B13</f>
        <v>0</v>
      </c>
      <c r="O13" s="75">
        <f>I6*C13</f>
        <v>0</v>
      </c>
    </row>
    <row r="14" spans="1:15" ht="18.75">
      <c r="A14" s="12" t="s">
        <v>16</v>
      </c>
      <c r="B14" s="88">
        <v>0</v>
      </c>
      <c r="C14" s="88">
        <v>0</v>
      </c>
      <c r="D14" s="76">
        <f>B14*$D$6</f>
        <v>0</v>
      </c>
      <c r="E14" s="74">
        <f>C14*$D$6</f>
        <v>0</v>
      </c>
      <c r="F14" s="75">
        <f>B14*$E$6</f>
        <v>0</v>
      </c>
      <c r="G14" s="75">
        <f>C14*$E$6</f>
        <v>0</v>
      </c>
      <c r="H14" s="74">
        <f>B14*$F$6</f>
        <v>0</v>
      </c>
      <c r="I14" s="74">
        <f>C14*$F$6</f>
        <v>0</v>
      </c>
      <c r="J14" s="75">
        <f>B14*$G$6</f>
        <v>0</v>
      </c>
      <c r="K14" s="75">
        <f>C14*$G$6</f>
        <v>0</v>
      </c>
      <c r="L14" s="74">
        <f>$H$6*B14</f>
        <v>0</v>
      </c>
      <c r="M14" s="74">
        <f>C14*$H$6</f>
        <v>0</v>
      </c>
      <c r="N14" s="75">
        <f>B14*$I$6</f>
        <v>0</v>
      </c>
      <c r="O14" s="75">
        <f>$I$6*C14</f>
        <v>0</v>
      </c>
    </row>
    <row r="15" spans="1:15" ht="18.75">
      <c r="A15" s="12" t="s">
        <v>17</v>
      </c>
      <c r="B15" s="88">
        <v>0</v>
      </c>
      <c r="C15" s="88">
        <v>0</v>
      </c>
      <c r="D15" s="76">
        <f aca="true" t="shared" si="0" ref="D15:D78">B15*$D$6</f>
        <v>0</v>
      </c>
      <c r="E15" s="74">
        <f aca="true" t="shared" si="1" ref="E15:E78">C15*$D$6</f>
        <v>0</v>
      </c>
      <c r="F15" s="75">
        <f aca="true" t="shared" si="2" ref="F15:F78">B15*$E$6</f>
        <v>0</v>
      </c>
      <c r="G15" s="75">
        <f aca="true" t="shared" si="3" ref="G15:G78">C15*$E$6</f>
        <v>0</v>
      </c>
      <c r="H15" s="74">
        <f aca="true" t="shared" si="4" ref="H15:H78">B15*$F$6</f>
        <v>0</v>
      </c>
      <c r="I15" s="74">
        <f aca="true" t="shared" si="5" ref="I15:I78">C15*$F$6</f>
        <v>0</v>
      </c>
      <c r="J15" s="75">
        <f aca="true" t="shared" si="6" ref="J15:J78">B15*$G$6</f>
        <v>0</v>
      </c>
      <c r="K15" s="75">
        <f aca="true" t="shared" si="7" ref="K15:K78">C15*$G$6</f>
        <v>0</v>
      </c>
      <c r="L15" s="74">
        <f aca="true" t="shared" si="8" ref="L15:L78">$H$6*B15</f>
        <v>0</v>
      </c>
      <c r="M15" s="74">
        <f aca="true" t="shared" si="9" ref="M15:M78">C15*$H$6</f>
        <v>0</v>
      </c>
      <c r="N15" s="75">
        <f aca="true" t="shared" si="10" ref="N15:N78">B15*$I$6</f>
        <v>0</v>
      </c>
      <c r="O15" s="75">
        <f aca="true" t="shared" si="11" ref="O15:O78">$I$6*C15</f>
        <v>0</v>
      </c>
    </row>
    <row r="16" spans="1:15" ht="18.75">
      <c r="A16" s="12" t="s">
        <v>18</v>
      </c>
      <c r="B16" s="88">
        <v>1E-05</v>
      </c>
      <c r="C16" s="88">
        <v>1.9E-05</v>
      </c>
      <c r="D16" s="76">
        <f t="shared" si="0"/>
        <v>2834.59626048</v>
      </c>
      <c r="E16" s="74">
        <f t="shared" si="1"/>
        <v>5385.732894912</v>
      </c>
      <c r="F16" s="75">
        <f t="shared" si="2"/>
        <v>2795.2726747400006</v>
      </c>
      <c r="G16" s="75">
        <f t="shared" si="3"/>
        <v>5311.018082006001</v>
      </c>
      <c r="H16" s="74">
        <f t="shared" si="4"/>
        <v>0</v>
      </c>
      <c r="I16" s="74">
        <f t="shared" si="5"/>
        <v>0</v>
      </c>
      <c r="J16" s="75">
        <f t="shared" si="6"/>
        <v>0</v>
      </c>
      <c r="K16" s="75">
        <f t="shared" si="7"/>
        <v>0</v>
      </c>
      <c r="L16" s="74">
        <f t="shared" si="8"/>
        <v>0</v>
      </c>
      <c r="M16" s="74">
        <f t="shared" si="9"/>
        <v>0</v>
      </c>
      <c r="N16" s="75">
        <f t="shared" si="10"/>
        <v>0</v>
      </c>
      <c r="O16" s="75">
        <f t="shared" si="11"/>
        <v>0</v>
      </c>
    </row>
    <row r="17" spans="1:15" ht="18.75">
      <c r="A17" s="12" t="s">
        <v>152</v>
      </c>
      <c r="B17" s="88">
        <v>6E-06</v>
      </c>
      <c r="C17" s="88">
        <v>0</v>
      </c>
      <c r="D17" s="76">
        <f t="shared" si="0"/>
        <v>1700.7577562879999</v>
      </c>
      <c r="E17" s="74">
        <f t="shared" si="1"/>
        <v>0</v>
      </c>
      <c r="F17" s="75">
        <f t="shared" si="2"/>
        <v>1677.1636048440002</v>
      </c>
      <c r="G17" s="75">
        <f t="shared" si="3"/>
        <v>0</v>
      </c>
      <c r="H17" s="74">
        <f t="shared" si="4"/>
        <v>0</v>
      </c>
      <c r="I17" s="74">
        <f t="shared" si="5"/>
        <v>0</v>
      </c>
      <c r="J17" s="75">
        <f t="shared" si="6"/>
        <v>0</v>
      </c>
      <c r="K17" s="75">
        <f t="shared" si="7"/>
        <v>0</v>
      </c>
      <c r="L17" s="74">
        <f t="shared" si="8"/>
        <v>0</v>
      </c>
      <c r="M17" s="74">
        <f t="shared" si="9"/>
        <v>0</v>
      </c>
      <c r="N17" s="75">
        <f t="shared" si="10"/>
        <v>0</v>
      </c>
      <c r="O17" s="75">
        <f t="shared" si="11"/>
        <v>0</v>
      </c>
    </row>
    <row r="18" spans="1:15" ht="18.75">
      <c r="A18" s="12" t="s">
        <v>153</v>
      </c>
      <c r="B18" s="88">
        <v>0</v>
      </c>
      <c r="C18" s="88">
        <v>0.000137</v>
      </c>
      <c r="D18" s="76">
        <f t="shared" si="0"/>
        <v>0</v>
      </c>
      <c r="E18" s="74">
        <f t="shared" si="1"/>
        <v>38833.96876857599</v>
      </c>
      <c r="F18" s="75">
        <f t="shared" si="2"/>
        <v>0</v>
      </c>
      <c r="G18" s="75">
        <f t="shared" si="3"/>
        <v>38295.235643938</v>
      </c>
      <c r="H18" s="74">
        <f t="shared" si="4"/>
        <v>0</v>
      </c>
      <c r="I18" s="74">
        <f t="shared" si="5"/>
        <v>0</v>
      </c>
      <c r="J18" s="75">
        <f t="shared" si="6"/>
        <v>0</v>
      </c>
      <c r="K18" s="75">
        <f t="shared" si="7"/>
        <v>0</v>
      </c>
      <c r="L18" s="74">
        <f t="shared" si="8"/>
        <v>0</v>
      </c>
      <c r="M18" s="74">
        <f t="shared" si="9"/>
        <v>0</v>
      </c>
      <c r="N18" s="75">
        <f t="shared" si="10"/>
        <v>0</v>
      </c>
      <c r="O18" s="75">
        <f t="shared" si="11"/>
        <v>0</v>
      </c>
    </row>
    <row r="19" spans="1:15" ht="18.75">
      <c r="A19" s="12" t="s">
        <v>19</v>
      </c>
      <c r="B19" s="88">
        <v>0</v>
      </c>
      <c r="C19" s="88">
        <v>4.7E-05</v>
      </c>
      <c r="D19" s="76">
        <f t="shared" si="0"/>
        <v>0</v>
      </c>
      <c r="E19" s="74">
        <f t="shared" si="1"/>
        <v>13322.602424255998</v>
      </c>
      <c r="F19" s="75">
        <f t="shared" si="2"/>
        <v>0</v>
      </c>
      <c r="G19" s="75">
        <f t="shared" si="3"/>
        <v>13137.781571278001</v>
      </c>
      <c r="H19" s="74">
        <f t="shared" si="4"/>
        <v>0</v>
      </c>
      <c r="I19" s="74">
        <f t="shared" si="5"/>
        <v>0</v>
      </c>
      <c r="J19" s="75">
        <f t="shared" si="6"/>
        <v>0</v>
      </c>
      <c r="K19" s="75">
        <f t="shared" si="7"/>
        <v>0</v>
      </c>
      <c r="L19" s="74">
        <f t="shared" si="8"/>
        <v>0</v>
      </c>
      <c r="M19" s="74">
        <f t="shared" si="9"/>
        <v>0</v>
      </c>
      <c r="N19" s="75">
        <f t="shared" si="10"/>
        <v>0</v>
      </c>
      <c r="O19" s="75">
        <f t="shared" si="11"/>
        <v>0</v>
      </c>
    </row>
    <row r="20" spans="1:15" ht="18.75">
      <c r="A20" s="12" t="s">
        <v>154</v>
      </c>
      <c r="B20" s="88">
        <v>0</v>
      </c>
      <c r="C20" s="88">
        <v>0</v>
      </c>
      <c r="D20" s="76">
        <f t="shared" si="0"/>
        <v>0</v>
      </c>
      <c r="E20" s="74">
        <f t="shared" si="1"/>
        <v>0</v>
      </c>
      <c r="F20" s="75">
        <f t="shared" si="2"/>
        <v>0</v>
      </c>
      <c r="G20" s="75">
        <f t="shared" si="3"/>
        <v>0</v>
      </c>
      <c r="H20" s="74">
        <f t="shared" si="4"/>
        <v>0</v>
      </c>
      <c r="I20" s="74">
        <f t="shared" si="5"/>
        <v>0</v>
      </c>
      <c r="J20" s="75">
        <f t="shared" si="6"/>
        <v>0</v>
      </c>
      <c r="K20" s="75">
        <f t="shared" si="7"/>
        <v>0</v>
      </c>
      <c r="L20" s="74">
        <f t="shared" si="8"/>
        <v>0</v>
      </c>
      <c r="M20" s="74">
        <f t="shared" si="9"/>
        <v>0</v>
      </c>
      <c r="N20" s="75">
        <f t="shared" si="10"/>
        <v>0</v>
      </c>
      <c r="O20" s="75">
        <f t="shared" si="11"/>
        <v>0</v>
      </c>
    </row>
    <row r="21" spans="1:15" ht="18.75">
      <c r="A21" s="12" t="s">
        <v>20</v>
      </c>
      <c r="B21" s="88">
        <v>1E-06</v>
      </c>
      <c r="C21" s="88">
        <v>1.9E-05</v>
      </c>
      <c r="D21" s="76">
        <f t="shared" si="0"/>
        <v>283.45962604799996</v>
      </c>
      <c r="E21" s="74">
        <f t="shared" si="1"/>
        <v>5385.732894912</v>
      </c>
      <c r="F21" s="75">
        <f t="shared" si="2"/>
        <v>279.52726747400004</v>
      </c>
      <c r="G21" s="75">
        <f t="shared" si="3"/>
        <v>5311.018082006001</v>
      </c>
      <c r="H21" s="74">
        <f t="shared" si="4"/>
        <v>0</v>
      </c>
      <c r="I21" s="74">
        <f t="shared" si="5"/>
        <v>0</v>
      </c>
      <c r="J21" s="75">
        <f t="shared" si="6"/>
        <v>0</v>
      </c>
      <c r="K21" s="75">
        <f t="shared" si="7"/>
        <v>0</v>
      </c>
      <c r="L21" s="74">
        <f t="shared" si="8"/>
        <v>0</v>
      </c>
      <c r="M21" s="74">
        <f t="shared" si="9"/>
        <v>0</v>
      </c>
      <c r="N21" s="75">
        <f t="shared" si="10"/>
        <v>0</v>
      </c>
      <c r="O21" s="75">
        <f t="shared" si="11"/>
        <v>0</v>
      </c>
    </row>
    <row r="22" spans="1:15" ht="18.75">
      <c r="A22" s="12" t="s">
        <v>155</v>
      </c>
      <c r="B22" s="88">
        <v>0</v>
      </c>
      <c r="C22" s="88">
        <v>3.7E-05</v>
      </c>
      <c r="D22" s="76">
        <f t="shared" si="0"/>
        <v>0</v>
      </c>
      <c r="E22" s="74">
        <f t="shared" si="1"/>
        <v>10488.006163775999</v>
      </c>
      <c r="F22" s="75">
        <f t="shared" si="2"/>
        <v>0</v>
      </c>
      <c r="G22" s="75">
        <f t="shared" si="3"/>
        <v>10342.508896538</v>
      </c>
      <c r="H22" s="74">
        <f t="shared" si="4"/>
        <v>0</v>
      </c>
      <c r="I22" s="74">
        <f t="shared" si="5"/>
        <v>0</v>
      </c>
      <c r="J22" s="75">
        <f t="shared" si="6"/>
        <v>0</v>
      </c>
      <c r="K22" s="75">
        <f t="shared" si="7"/>
        <v>0</v>
      </c>
      <c r="L22" s="74">
        <f t="shared" si="8"/>
        <v>0</v>
      </c>
      <c r="M22" s="74">
        <f t="shared" si="9"/>
        <v>0</v>
      </c>
      <c r="N22" s="75">
        <f t="shared" si="10"/>
        <v>0</v>
      </c>
      <c r="O22" s="75">
        <f t="shared" si="11"/>
        <v>0</v>
      </c>
    </row>
    <row r="23" spans="1:15" ht="18.75">
      <c r="A23" s="12" t="s">
        <v>21</v>
      </c>
      <c r="B23" s="88">
        <v>0</v>
      </c>
      <c r="C23" s="88">
        <v>0</v>
      </c>
      <c r="D23" s="76">
        <f t="shared" si="0"/>
        <v>0</v>
      </c>
      <c r="E23" s="74">
        <f t="shared" si="1"/>
        <v>0</v>
      </c>
      <c r="F23" s="75">
        <f t="shared" si="2"/>
        <v>0</v>
      </c>
      <c r="G23" s="75">
        <f t="shared" si="3"/>
        <v>0</v>
      </c>
      <c r="H23" s="74">
        <f t="shared" si="4"/>
        <v>0</v>
      </c>
      <c r="I23" s="74">
        <f t="shared" si="5"/>
        <v>0</v>
      </c>
      <c r="J23" s="75">
        <f t="shared" si="6"/>
        <v>0</v>
      </c>
      <c r="K23" s="75">
        <f t="shared" si="7"/>
        <v>0</v>
      </c>
      <c r="L23" s="74">
        <f t="shared" si="8"/>
        <v>0</v>
      </c>
      <c r="M23" s="74">
        <f t="shared" si="9"/>
        <v>0</v>
      </c>
      <c r="N23" s="75">
        <f t="shared" si="10"/>
        <v>0</v>
      </c>
      <c r="O23" s="75">
        <f t="shared" si="11"/>
        <v>0</v>
      </c>
    </row>
    <row r="24" spans="1:15" ht="18.75">
      <c r="A24" s="12" t="s">
        <v>22</v>
      </c>
      <c r="B24" s="88">
        <v>9.6E-05</v>
      </c>
      <c r="C24" s="88">
        <v>0</v>
      </c>
      <c r="D24" s="76">
        <f t="shared" si="0"/>
        <v>27212.124100607998</v>
      </c>
      <c r="E24" s="74">
        <f t="shared" si="1"/>
        <v>0</v>
      </c>
      <c r="F24" s="75">
        <f t="shared" si="2"/>
        <v>26834.617677504004</v>
      </c>
      <c r="G24" s="75">
        <f t="shared" si="3"/>
        <v>0</v>
      </c>
      <c r="H24" s="74">
        <f t="shared" si="4"/>
        <v>0</v>
      </c>
      <c r="I24" s="74">
        <f t="shared" si="5"/>
        <v>0</v>
      </c>
      <c r="J24" s="75">
        <f t="shared" si="6"/>
        <v>0</v>
      </c>
      <c r="K24" s="75">
        <f t="shared" si="7"/>
        <v>0</v>
      </c>
      <c r="L24" s="74">
        <f t="shared" si="8"/>
        <v>0</v>
      </c>
      <c r="M24" s="74">
        <f t="shared" si="9"/>
        <v>0</v>
      </c>
      <c r="N24" s="75">
        <f t="shared" si="10"/>
        <v>0</v>
      </c>
      <c r="O24" s="75">
        <f t="shared" si="11"/>
        <v>0</v>
      </c>
    </row>
    <row r="25" spans="1:15" ht="18.75">
      <c r="A25" s="12" t="s">
        <v>23</v>
      </c>
      <c r="B25" s="88">
        <v>0.000101</v>
      </c>
      <c r="C25" s="88">
        <v>6.2E-05</v>
      </c>
      <c r="D25" s="76">
        <f t="shared" si="0"/>
        <v>28629.422230848</v>
      </c>
      <c r="E25" s="74">
        <f t="shared" si="1"/>
        <v>17574.496814976</v>
      </c>
      <c r="F25" s="75">
        <f t="shared" si="2"/>
        <v>28232.254014874004</v>
      </c>
      <c r="G25" s="75">
        <f t="shared" si="3"/>
        <v>17330.690583388005</v>
      </c>
      <c r="H25" s="74">
        <f t="shared" si="4"/>
        <v>0</v>
      </c>
      <c r="I25" s="74">
        <f t="shared" si="5"/>
        <v>0</v>
      </c>
      <c r="J25" s="75">
        <f t="shared" si="6"/>
        <v>0</v>
      </c>
      <c r="K25" s="75">
        <f t="shared" si="7"/>
        <v>0</v>
      </c>
      <c r="L25" s="74">
        <f t="shared" si="8"/>
        <v>0</v>
      </c>
      <c r="M25" s="74">
        <f t="shared" si="9"/>
        <v>0</v>
      </c>
      <c r="N25" s="75">
        <f t="shared" si="10"/>
        <v>0</v>
      </c>
      <c r="O25" s="75">
        <f t="shared" si="11"/>
        <v>0</v>
      </c>
    </row>
    <row r="26" spans="1:15" ht="18.75">
      <c r="A26" s="12" t="s">
        <v>24</v>
      </c>
      <c r="B26" s="88">
        <v>0</v>
      </c>
      <c r="C26" s="88">
        <v>0.000234</v>
      </c>
      <c r="D26" s="76">
        <f t="shared" si="0"/>
        <v>0</v>
      </c>
      <c r="E26" s="74">
        <f t="shared" si="1"/>
        <v>66329.552495232</v>
      </c>
      <c r="F26" s="75">
        <f t="shared" si="2"/>
        <v>0</v>
      </c>
      <c r="G26" s="75">
        <f t="shared" si="3"/>
        <v>65409.38058891601</v>
      </c>
      <c r="H26" s="74">
        <f t="shared" si="4"/>
        <v>0</v>
      </c>
      <c r="I26" s="74">
        <f t="shared" si="5"/>
        <v>0</v>
      </c>
      <c r="J26" s="75">
        <f t="shared" si="6"/>
        <v>0</v>
      </c>
      <c r="K26" s="75">
        <f t="shared" si="7"/>
        <v>0</v>
      </c>
      <c r="L26" s="74">
        <f t="shared" si="8"/>
        <v>0</v>
      </c>
      <c r="M26" s="74">
        <f t="shared" si="9"/>
        <v>0</v>
      </c>
      <c r="N26" s="75">
        <f t="shared" si="10"/>
        <v>0</v>
      </c>
      <c r="O26" s="75">
        <f t="shared" si="11"/>
        <v>0</v>
      </c>
    </row>
    <row r="27" spans="1:15" ht="18.75">
      <c r="A27" s="12" t="s">
        <v>25</v>
      </c>
      <c r="B27" s="88">
        <v>0</v>
      </c>
      <c r="C27" s="88">
        <v>2.2E-05</v>
      </c>
      <c r="D27" s="76">
        <f t="shared" si="0"/>
        <v>0</v>
      </c>
      <c r="E27" s="74">
        <f t="shared" si="1"/>
        <v>6236.111773055999</v>
      </c>
      <c r="F27" s="75">
        <f t="shared" si="2"/>
        <v>0</v>
      </c>
      <c r="G27" s="75">
        <f t="shared" si="3"/>
        <v>6149.599884428</v>
      </c>
      <c r="H27" s="74">
        <f t="shared" si="4"/>
        <v>0</v>
      </c>
      <c r="I27" s="74">
        <f t="shared" si="5"/>
        <v>0</v>
      </c>
      <c r="J27" s="75">
        <f t="shared" si="6"/>
        <v>0</v>
      </c>
      <c r="K27" s="75">
        <f t="shared" si="7"/>
        <v>0</v>
      </c>
      <c r="L27" s="74">
        <f t="shared" si="8"/>
        <v>0</v>
      </c>
      <c r="M27" s="74">
        <f t="shared" si="9"/>
        <v>0</v>
      </c>
      <c r="N27" s="75">
        <f t="shared" si="10"/>
        <v>0</v>
      </c>
      <c r="O27" s="75">
        <f t="shared" si="11"/>
        <v>0</v>
      </c>
    </row>
    <row r="28" spans="1:15" ht="18.75">
      <c r="A28" s="12" t="s">
        <v>26</v>
      </c>
      <c r="B28" s="88">
        <v>3.8E-05</v>
      </c>
      <c r="C28" s="88">
        <v>3.5E-05</v>
      </c>
      <c r="D28" s="76">
        <f t="shared" si="0"/>
        <v>10771.465789824</v>
      </c>
      <c r="E28" s="74">
        <f t="shared" si="1"/>
        <v>9921.086911679999</v>
      </c>
      <c r="F28" s="75">
        <f t="shared" si="2"/>
        <v>10622.036164012003</v>
      </c>
      <c r="G28" s="75">
        <f t="shared" si="3"/>
        <v>9783.45436159</v>
      </c>
      <c r="H28" s="74">
        <f t="shared" si="4"/>
        <v>0</v>
      </c>
      <c r="I28" s="74">
        <f t="shared" si="5"/>
        <v>0</v>
      </c>
      <c r="J28" s="75">
        <f t="shared" si="6"/>
        <v>0</v>
      </c>
      <c r="K28" s="75">
        <f t="shared" si="7"/>
        <v>0</v>
      </c>
      <c r="L28" s="74">
        <f t="shared" si="8"/>
        <v>0</v>
      </c>
      <c r="M28" s="74">
        <f t="shared" si="9"/>
        <v>0</v>
      </c>
      <c r="N28" s="75">
        <f t="shared" si="10"/>
        <v>0</v>
      </c>
      <c r="O28" s="75">
        <f t="shared" si="11"/>
        <v>0</v>
      </c>
    </row>
    <row r="29" spans="1:15" ht="18.75">
      <c r="A29" s="12" t="s">
        <v>156</v>
      </c>
      <c r="B29" s="88">
        <v>0</v>
      </c>
      <c r="C29" s="88">
        <v>1.1E-05</v>
      </c>
      <c r="D29" s="76">
        <f t="shared" si="0"/>
        <v>0</v>
      </c>
      <c r="E29" s="74">
        <f t="shared" si="1"/>
        <v>3118.0558865279995</v>
      </c>
      <c r="F29" s="75">
        <f t="shared" si="2"/>
        <v>0</v>
      </c>
      <c r="G29" s="75">
        <f t="shared" si="3"/>
        <v>3074.799942214</v>
      </c>
      <c r="H29" s="74">
        <f t="shared" si="4"/>
        <v>0</v>
      </c>
      <c r="I29" s="74">
        <f t="shared" si="5"/>
        <v>0</v>
      </c>
      <c r="J29" s="75">
        <f t="shared" si="6"/>
        <v>0</v>
      </c>
      <c r="K29" s="75">
        <f t="shared" si="7"/>
        <v>0</v>
      </c>
      <c r="L29" s="74">
        <f t="shared" si="8"/>
        <v>0</v>
      </c>
      <c r="M29" s="74">
        <f t="shared" si="9"/>
        <v>0</v>
      </c>
      <c r="N29" s="75">
        <f t="shared" si="10"/>
        <v>0</v>
      </c>
      <c r="O29" s="75">
        <f t="shared" si="11"/>
        <v>0</v>
      </c>
    </row>
    <row r="30" spans="1:15" ht="18.75">
      <c r="A30" s="12" t="s">
        <v>157</v>
      </c>
      <c r="B30" s="88">
        <v>1E-05</v>
      </c>
      <c r="C30" s="88">
        <v>0</v>
      </c>
      <c r="D30" s="76">
        <f t="shared" si="0"/>
        <v>2834.59626048</v>
      </c>
      <c r="E30" s="74">
        <f t="shared" si="1"/>
        <v>0</v>
      </c>
      <c r="F30" s="75">
        <f t="shared" si="2"/>
        <v>2795.2726747400006</v>
      </c>
      <c r="G30" s="75">
        <f t="shared" si="3"/>
        <v>0</v>
      </c>
      <c r="H30" s="74">
        <f t="shared" si="4"/>
        <v>0</v>
      </c>
      <c r="I30" s="74">
        <f t="shared" si="5"/>
        <v>0</v>
      </c>
      <c r="J30" s="75">
        <f t="shared" si="6"/>
        <v>0</v>
      </c>
      <c r="K30" s="75">
        <f t="shared" si="7"/>
        <v>0</v>
      </c>
      <c r="L30" s="74">
        <f t="shared" si="8"/>
        <v>0</v>
      </c>
      <c r="M30" s="74">
        <f t="shared" si="9"/>
        <v>0</v>
      </c>
      <c r="N30" s="75">
        <f t="shared" si="10"/>
        <v>0</v>
      </c>
      <c r="O30" s="75">
        <f t="shared" si="11"/>
        <v>0</v>
      </c>
    </row>
    <row r="31" spans="1:15" ht="18.75">
      <c r="A31" s="12" t="s">
        <v>27</v>
      </c>
      <c r="B31" s="88">
        <v>0</v>
      </c>
      <c r="C31" s="88">
        <v>0.000247</v>
      </c>
      <c r="D31" s="76">
        <f t="shared" si="0"/>
        <v>0</v>
      </c>
      <c r="E31" s="74">
        <f t="shared" si="1"/>
        <v>70014.52763385599</v>
      </c>
      <c r="F31" s="75">
        <f t="shared" si="2"/>
        <v>0</v>
      </c>
      <c r="G31" s="75">
        <f t="shared" si="3"/>
        <v>69043.235066078</v>
      </c>
      <c r="H31" s="74">
        <f t="shared" si="4"/>
        <v>0</v>
      </c>
      <c r="I31" s="74">
        <f t="shared" si="5"/>
        <v>0</v>
      </c>
      <c r="J31" s="75">
        <f t="shared" si="6"/>
        <v>0</v>
      </c>
      <c r="K31" s="75">
        <f t="shared" si="7"/>
        <v>0</v>
      </c>
      <c r="L31" s="74">
        <f t="shared" si="8"/>
        <v>0</v>
      </c>
      <c r="M31" s="74">
        <f t="shared" si="9"/>
        <v>0</v>
      </c>
      <c r="N31" s="75">
        <f t="shared" si="10"/>
        <v>0</v>
      </c>
      <c r="O31" s="75">
        <f t="shared" si="11"/>
        <v>0</v>
      </c>
    </row>
    <row r="32" spans="1:15" ht="18.75">
      <c r="A32" s="12" t="s">
        <v>158</v>
      </c>
      <c r="B32" s="88">
        <v>1.9E-05</v>
      </c>
      <c r="C32" s="88">
        <v>0</v>
      </c>
      <c r="D32" s="76">
        <f t="shared" si="0"/>
        <v>5385.732894912</v>
      </c>
      <c r="E32" s="74">
        <f t="shared" si="1"/>
        <v>0</v>
      </c>
      <c r="F32" s="75">
        <f t="shared" si="2"/>
        <v>5311.018082006001</v>
      </c>
      <c r="G32" s="75">
        <f t="shared" si="3"/>
        <v>0</v>
      </c>
      <c r="H32" s="74">
        <f t="shared" si="4"/>
        <v>0</v>
      </c>
      <c r="I32" s="74">
        <f t="shared" si="5"/>
        <v>0</v>
      </c>
      <c r="J32" s="75">
        <f t="shared" si="6"/>
        <v>0</v>
      </c>
      <c r="K32" s="75">
        <f t="shared" si="7"/>
        <v>0</v>
      </c>
      <c r="L32" s="74">
        <f t="shared" si="8"/>
        <v>0</v>
      </c>
      <c r="M32" s="74">
        <f t="shared" si="9"/>
        <v>0</v>
      </c>
      <c r="N32" s="75">
        <f t="shared" si="10"/>
        <v>0</v>
      </c>
      <c r="O32" s="75">
        <f t="shared" si="11"/>
        <v>0</v>
      </c>
    </row>
    <row r="33" spans="1:15" ht="18.75">
      <c r="A33" s="12" t="s">
        <v>28</v>
      </c>
      <c r="B33" s="88">
        <v>1E-06</v>
      </c>
      <c r="C33" s="88">
        <v>0</v>
      </c>
      <c r="D33" s="76">
        <f t="shared" si="0"/>
        <v>283.45962604799996</v>
      </c>
      <c r="E33" s="74">
        <f t="shared" si="1"/>
        <v>0</v>
      </c>
      <c r="F33" s="75">
        <f t="shared" si="2"/>
        <v>279.52726747400004</v>
      </c>
      <c r="G33" s="75">
        <f t="shared" si="3"/>
        <v>0</v>
      </c>
      <c r="H33" s="74">
        <f t="shared" si="4"/>
        <v>0</v>
      </c>
      <c r="I33" s="74">
        <f t="shared" si="5"/>
        <v>0</v>
      </c>
      <c r="J33" s="75">
        <f t="shared" si="6"/>
        <v>0</v>
      </c>
      <c r="K33" s="75">
        <f t="shared" si="7"/>
        <v>0</v>
      </c>
      <c r="L33" s="74">
        <f t="shared" si="8"/>
        <v>0</v>
      </c>
      <c r="M33" s="74">
        <f t="shared" si="9"/>
        <v>0</v>
      </c>
      <c r="N33" s="75">
        <f t="shared" si="10"/>
        <v>0</v>
      </c>
      <c r="O33" s="75">
        <f t="shared" si="11"/>
        <v>0</v>
      </c>
    </row>
    <row r="34" spans="1:15" ht="18.75">
      <c r="A34" s="12" t="s">
        <v>159</v>
      </c>
      <c r="B34" s="88">
        <v>7.2E-05</v>
      </c>
      <c r="C34" s="88">
        <v>0</v>
      </c>
      <c r="D34" s="76">
        <f t="shared" si="0"/>
        <v>20409.093075456</v>
      </c>
      <c r="E34" s="74">
        <f t="shared" si="1"/>
        <v>0</v>
      </c>
      <c r="F34" s="75">
        <f t="shared" si="2"/>
        <v>20125.963258128002</v>
      </c>
      <c r="G34" s="75">
        <f t="shared" si="3"/>
        <v>0</v>
      </c>
      <c r="H34" s="74">
        <f t="shared" si="4"/>
        <v>0</v>
      </c>
      <c r="I34" s="74">
        <f t="shared" si="5"/>
        <v>0</v>
      </c>
      <c r="J34" s="75">
        <f t="shared" si="6"/>
        <v>0</v>
      </c>
      <c r="K34" s="75">
        <f t="shared" si="7"/>
        <v>0</v>
      </c>
      <c r="L34" s="74">
        <f t="shared" si="8"/>
        <v>0</v>
      </c>
      <c r="M34" s="74">
        <f t="shared" si="9"/>
        <v>0</v>
      </c>
      <c r="N34" s="75">
        <f t="shared" si="10"/>
        <v>0</v>
      </c>
      <c r="O34" s="75">
        <f t="shared" si="11"/>
        <v>0</v>
      </c>
    </row>
    <row r="35" spans="1:15" ht="18.75">
      <c r="A35" s="12" t="s">
        <v>29</v>
      </c>
      <c r="B35" s="88">
        <v>0</v>
      </c>
      <c r="C35" s="88">
        <v>0</v>
      </c>
      <c r="D35" s="76">
        <f t="shared" si="0"/>
        <v>0</v>
      </c>
      <c r="E35" s="74">
        <f t="shared" si="1"/>
        <v>0</v>
      </c>
      <c r="F35" s="75">
        <f t="shared" si="2"/>
        <v>0</v>
      </c>
      <c r="G35" s="75">
        <f t="shared" si="3"/>
        <v>0</v>
      </c>
      <c r="H35" s="74">
        <f t="shared" si="4"/>
        <v>0</v>
      </c>
      <c r="I35" s="74">
        <f t="shared" si="5"/>
        <v>0</v>
      </c>
      <c r="J35" s="75">
        <f t="shared" si="6"/>
        <v>0</v>
      </c>
      <c r="K35" s="75">
        <f t="shared" si="7"/>
        <v>0</v>
      </c>
      <c r="L35" s="74">
        <f t="shared" si="8"/>
        <v>0</v>
      </c>
      <c r="M35" s="74">
        <f t="shared" si="9"/>
        <v>0</v>
      </c>
      <c r="N35" s="75">
        <f t="shared" si="10"/>
        <v>0</v>
      </c>
      <c r="O35" s="75">
        <f t="shared" si="11"/>
        <v>0</v>
      </c>
    </row>
    <row r="36" spans="1:15" ht="18.75">
      <c r="A36" s="12" t="s">
        <v>30</v>
      </c>
      <c r="B36" s="88">
        <v>0</v>
      </c>
      <c r="C36" s="88">
        <v>0</v>
      </c>
      <c r="D36" s="76">
        <f t="shared" si="0"/>
        <v>0</v>
      </c>
      <c r="E36" s="74">
        <f t="shared" si="1"/>
        <v>0</v>
      </c>
      <c r="F36" s="75">
        <f t="shared" si="2"/>
        <v>0</v>
      </c>
      <c r="G36" s="75">
        <f t="shared" si="3"/>
        <v>0</v>
      </c>
      <c r="H36" s="74">
        <f t="shared" si="4"/>
        <v>0</v>
      </c>
      <c r="I36" s="74">
        <f t="shared" si="5"/>
        <v>0</v>
      </c>
      <c r="J36" s="75">
        <f t="shared" si="6"/>
        <v>0</v>
      </c>
      <c r="K36" s="75">
        <f t="shared" si="7"/>
        <v>0</v>
      </c>
      <c r="L36" s="74">
        <f t="shared" si="8"/>
        <v>0</v>
      </c>
      <c r="M36" s="74">
        <f t="shared" si="9"/>
        <v>0</v>
      </c>
      <c r="N36" s="75">
        <f t="shared" si="10"/>
        <v>0</v>
      </c>
      <c r="O36" s="75">
        <f t="shared" si="11"/>
        <v>0</v>
      </c>
    </row>
    <row r="37" spans="1:15" ht="18.75">
      <c r="A37" s="12" t="s">
        <v>31</v>
      </c>
      <c r="B37" s="88">
        <v>2.6E-05</v>
      </c>
      <c r="C37" s="88">
        <v>3.2E-05</v>
      </c>
      <c r="D37" s="76">
        <f t="shared" si="0"/>
        <v>7369.950277247999</v>
      </c>
      <c r="E37" s="74">
        <f t="shared" si="1"/>
        <v>9070.708033535999</v>
      </c>
      <c r="F37" s="75">
        <f t="shared" si="2"/>
        <v>7267.708954324001</v>
      </c>
      <c r="G37" s="75">
        <f t="shared" si="3"/>
        <v>8944.872559168001</v>
      </c>
      <c r="H37" s="74">
        <f t="shared" si="4"/>
        <v>0</v>
      </c>
      <c r="I37" s="74">
        <f t="shared" si="5"/>
        <v>0</v>
      </c>
      <c r="J37" s="75">
        <f t="shared" si="6"/>
        <v>0</v>
      </c>
      <c r="K37" s="75">
        <f t="shared" si="7"/>
        <v>0</v>
      </c>
      <c r="L37" s="74">
        <f t="shared" si="8"/>
        <v>0</v>
      </c>
      <c r="M37" s="74">
        <f t="shared" si="9"/>
        <v>0</v>
      </c>
      <c r="N37" s="75">
        <f t="shared" si="10"/>
        <v>0</v>
      </c>
      <c r="O37" s="75">
        <f t="shared" si="11"/>
        <v>0</v>
      </c>
    </row>
    <row r="38" spans="1:15" ht="18.75">
      <c r="A38" s="12" t="s">
        <v>160</v>
      </c>
      <c r="B38" s="88">
        <v>0</v>
      </c>
      <c r="C38" s="88">
        <v>3E-05</v>
      </c>
      <c r="D38" s="76">
        <f t="shared" si="0"/>
        <v>0</v>
      </c>
      <c r="E38" s="74">
        <f t="shared" si="1"/>
        <v>8503.78878144</v>
      </c>
      <c r="F38" s="75">
        <f t="shared" si="2"/>
        <v>0</v>
      </c>
      <c r="G38" s="75">
        <f t="shared" si="3"/>
        <v>8385.818024220001</v>
      </c>
      <c r="H38" s="74">
        <f t="shared" si="4"/>
        <v>0</v>
      </c>
      <c r="I38" s="74">
        <f t="shared" si="5"/>
        <v>0</v>
      </c>
      <c r="J38" s="75">
        <f t="shared" si="6"/>
        <v>0</v>
      </c>
      <c r="K38" s="75">
        <f t="shared" si="7"/>
        <v>0</v>
      </c>
      <c r="L38" s="74">
        <f t="shared" si="8"/>
        <v>0</v>
      </c>
      <c r="M38" s="74">
        <f t="shared" si="9"/>
        <v>0</v>
      </c>
      <c r="N38" s="75">
        <f t="shared" si="10"/>
        <v>0</v>
      </c>
      <c r="O38" s="75">
        <f t="shared" si="11"/>
        <v>0</v>
      </c>
    </row>
    <row r="39" spans="1:15" ht="18.75">
      <c r="A39" s="12" t="s">
        <v>32</v>
      </c>
      <c r="B39" s="88">
        <v>0</v>
      </c>
      <c r="C39" s="88">
        <v>0</v>
      </c>
      <c r="D39" s="76">
        <f t="shared" si="0"/>
        <v>0</v>
      </c>
      <c r="E39" s="74">
        <f t="shared" si="1"/>
        <v>0</v>
      </c>
      <c r="F39" s="75">
        <f t="shared" si="2"/>
        <v>0</v>
      </c>
      <c r="G39" s="75">
        <f t="shared" si="3"/>
        <v>0</v>
      </c>
      <c r="H39" s="74">
        <f t="shared" si="4"/>
        <v>0</v>
      </c>
      <c r="I39" s="74">
        <f t="shared" si="5"/>
        <v>0</v>
      </c>
      <c r="J39" s="75">
        <f t="shared" si="6"/>
        <v>0</v>
      </c>
      <c r="K39" s="75">
        <f t="shared" si="7"/>
        <v>0</v>
      </c>
      <c r="L39" s="74">
        <f t="shared" si="8"/>
        <v>0</v>
      </c>
      <c r="M39" s="74">
        <f t="shared" si="9"/>
        <v>0</v>
      </c>
      <c r="N39" s="75">
        <f t="shared" si="10"/>
        <v>0</v>
      </c>
      <c r="O39" s="75">
        <f t="shared" si="11"/>
        <v>0</v>
      </c>
    </row>
    <row r="40" spans="1:15" ht="18.75">
      <c r="A40" s="12" t="s">
        <v>33</v>
      </c>
      <c r="B40" s="88">
        <v>2.8E-05</v>
      </c>
      <c r="C40" s="88">
        <v>0</v>
      </c>
      <c r="D40" s="76">
        <f t="shared" si="0"/>
        <v>7936.869529344</v>
      </c>
      <c r="E40" s="74">
        <f t="shared" si="1"/>
        <v>0</v>
      </c>
      <c r="F40" s="75">
        <f t="shared" si="2"/>
        <v>7826.763489272001</v>
      </c>
      <c r="G40" s="75">
        <f t="shared" si="3"/>
        <v>0</v>
      </c>
      <c r="H40" s="74">
        <f t="shared" si="4"/>
        <v>0</v>
      </c>
      <c r="I40" s="74">
        <f t="shared" si="5"/>
        <v>0</v>
      </c>
      <c r="J40" s="75">
        <f t="shared" si="6"/>
        <v>0</v>
      </c>
      <c r="K40" s="75">
        <f t="shared" si="7"/>
        <v>0</v>
      </c>
      <c r="L40" s="74">
        <f t="shared" si="8"/>
        <v>0</v>
      </c>
      <c r="M40" s="74">
        <f t="shared" si="9"/>
        <v>0</v>
      </c>
      <c r="N40" s="75">
        <f t="shared" si="10"/>
        <v>0</v>
      </c>
      <c r="O40" s="75">
        <f t="shared" si="11"/>
        <v>0</v>
      </c>
    </row>
    <row r="41" spans="1:15" ht="18.75">
      <c r="A41" s="12" t="s">
        <v>34</v>
      </c>
      <c r="B41" s="88">
        <v>0</v>
      </c>
      <c r="C41" s="88">
        <v>0</v>
      </c>
      <c r="D41" s="76">
        <f t="shared" si="0"/>
        <v>0</v>
      </c>
      <c r="E41" s="74">
        <f t="shared" si="1"/>
        <v>0</v>
      </c>
      <c r="F41" s="75">
        <f t="shared" si="2"/>
        <v>0</v>
      </c>
      <c r="G41" s="75">
        <f t="shared" si="3"/>
        <v>0</v>
      </c>
      <c r="H41" s="74">
        <f t="shared" si="4"/>
        <v>0</v>
      </c>
      <c r="I41" s="74">
        <f t="shared" si="5"/>
        <v>0</v>
      </c>
      <c r="J41" s="75">
        <f t="shared" si="6"/>
        <v>0</v>
      </c>
      <c r="K41" s="75">
        <f t="shared" si="7"/>
        <v>0</v>
      </c>
      <c r="L41" s="74">
        <f t="shared" si="8"/>
        <v>0</v>
      </c>
      <c r="M41" s="74">
        <f t="shared" si="9"/>
        <v>0</v>
      </c>
      <c r="N41" s="75">
        <f t="shared" si="10"/>
        <v>0</v>
      </c>
      <c r="O41" s="75">
        <f t="shared" si="11"/>
        <v>0</v>
      </c>
    </row>
    <row r="42" spans="1:15" ht="18.75">
      <c r="A42" s="12" t="s">
        <v>35</v>
      </c>
      <c r="B42" s="88">
        <v>0.000251</v>
      </c>
      <c r="C42" s="88">
        <v>0.000177</v>
      </c>
      <c r="D42" s="76">
        <f t="shared" si="0"/>
        <v>71148.36613804799</v>
      </c>
      <c r="E42" s="74">
        <f t="shared" si="1"/>
        <v>50172.353810495995</v>
      </c>
      <c r="F42" s="75">
        <f t="shared" si="2"/>
        <v>70161.344135974</v>
      </c>
      <c r="G42" s="75">
        <f t="shared" si="3"/>
        <v>49476.326342898006</v>
      </c>
      <c r="H42" s="74">
        <f t="shared" si="4"/>
        <v>0</v>
      </c>
      <c r="I42" s="74">
        <f t="shared" si="5"/>
        <v>0</v>
      </c>
      <c r="J42" s="75">
        <f t="shared" si="6"/>
        <v>0</v>
      </c>
      <c r="K42" s="75">
        <f t="shared" si="7"/>
        <v>0</v>
      </c>
      <c r="L42" s="74">
        <f t="shared" si="8"/>
        <v>0</v>
      </c>
      <c r="M42" s="74">
        <f t="shared" si="9"/>
        <v>0</v>
      </c>
      <c r="N42" s="75">
        <f t="shared" si="10"/>
        <v>0</v>
      </c>
      <c r="O42" s="75">
        <f t="shared" si="11"/>
        <v>0</v>
      </c>
    </row>
    <row r="43" spans="1:15" ht="18.75">
      <c r="A43" s="12" t="s">
        <v>161</v>
      </c>
      <c r="B43" s="88">
        <v>0.000229</v>
      </c>
      <c r="C43" s="88">
        <v>0.00063</v>
      </c>
      <c r="D43" s="76">
        <f t="shared" si="0"/>
        <v>64912.254364992</v>
      </c>
      <c r="E43" s="74">
        <f t="shared" si="1"/>
        <v>178579.56441023998</v>
      </c>
      <c r="F43" s="75">
        <f t="shared" si="2"/>
        <v>64011.74425154601</v>
      </c>
      <c r="G43" s="75">
        <f t="shared" si="3"/>
        <v>176102.17850862004</v>
      </c>
      <c r="H43" s="74">
        <f t="shared" si="4"/>
        <v>0</v>
      </c>
      <c r="I43" s="74">
        <f t="shared" si="5"/>
        <v>0</v>
      </c>
      <c r="J43" s="75">
        <f t="shared" si="6"/>
        <v>0</v>
      </c>
      <c r="K43" s="75">
        <f t="shared" si="7"/>
        <v>0</v>
      </c>
      <c r="L43" s="74">
        <f t="shared" si="8"/>
        <v>0</v>
      </c>
      <c r="M43" s="74">
        <f t="shared" si="9"/>
        <v>0</v>
      </c>
      <c r="N43" s="75">
        <f t="shared" si="10"/>
        <v>0</v>
      </c>
      <c r="O43" s="75">
        <f t="shared" si="11"/>
        <v>0</v>
      </c>
    </row>
    <row r="44" spans="1:15" ht="18.75">
      <c r="A44" s="12" t="s">
        <v>162</v>
      </c>
      <c r="B44" s="88">
        <v>0</v>
      </c>
      <c r="C44" s="88">
        <v>0</v>
      </c>
      <c r="D44" s="76">
        <f t="shared" si="0"/>
        <v>0</v>
      </c>
      <c r="E44" s="74">
        <f t="shared" si="1"/>
        <v>0</v>
      </c>
      <c r="F44" s="75">
        <f t="shared" si="2"/>
        <v>0</v>
      </c>
      <c r="G44" s="75">
        <f t="shared" si="3"/>
        <v>0</v>
      </c>
      <c r="H44" s="74">
        <f t="shared" si="4"/>
        <v>0</v>
      </c>
      <c r="I44" s="74">
        <f t="shared" si="5"/>
        <v>0</v>
      </c>
      <c r="J44" s="75">
        <f t="shared" si="6"/>
        <v>0</v>
      </c>
      <c r="K44" s="75">
        <f t="shared" si="7"/>
        <v>0</v>
      </c>
      <c r="L44" s="74">
        <f t="shared" si="8"/>
        <v>0</v>
      </c>
      <c r="M44" s="74">
        <f t="shared" si="9"/>
        <v>0</v>
      </c>
      <c r="N44" s="75">
        <f t="shared" si="10"/>
        <v>0</v>
      </c>
      <c r="O44" s="75">
        <f t="shared" si="11"/>
        <v>0</v>
      </c>
    </row>
    <row r="45" spans="1:15" ht="18.75">
      <c r="A45" s="12" t="s">
        <v>36</v>
      </c>
      <c r="B45" s="88">
        <v>0</v>
      </c>
      <c r="C45" s="88">
        <v>6.4E-05</v>
      </c>
      <c r="D45" s="76">
        <f t="shared" si="0"/>
        <v>0</v>
      </c>
      <c r="E45" s="74">
        <f t="shared" si="1"/>
        <v>18141.416067071998</v>
      </c>
      <c r="F45" s="75">
        <f t="shared" si="2"/>
        <v>0</v>
      </c>
      <c r="G45" s="75">
        <f t="shared" si="3"/>
        <v>17889.745118336003</v>
      </c>
      <c r="H45" s="74">
        <f t="shared" si="4"/>
        <v>0</v>
      </c>
      <c r="I45" s="74">
        <f t="shared" si="5"/>
        <v>0</v>
      </c>
      <c r="J45" s="75">
        <f t="shared" si="6"/>
        <v>0</v>
      </c>
      <c r="K45" s="75">
        <f t="shared" si="7"/>
        <v>0</v>
      </c>
      <c r="L45" s="74">
        <f t="shared" si="8"/>
        <v>0</v>
      </c>
      <c r="M45" s="74">
        <f t="shared" si="9"/>
        <v>0</v>
      </c>
      <c r="N45" s="75">
        <f t="shared" si="10"/>
        <v>0</v>
      </c>
      <c r="O45" s="75">
        <f t="shared" si="11"/>
        <v>0</v>
      </c>
    </row>
    <row r="46" spans="1:15" ht="18.75">
      <c r="A46" s="12" t="s">
        <v>163</v>
      </c>
      <c r="B46" s="88">
        <v>0</v>
      </c>
      <c r="C46" s="88">
        <v>2.3E-05</v>
      </c>
      <c r="D46" s="76">
        <f t="shared" si="0"/>
        <v>0</v>
      </c>
      <c r="E46" s="74">
        <f t="shared" si="1"/>
        <v>6519.571399103999</v>
      </c>
      <c r="F46" s="75">
        <f t="shared" si="2"/>
        <v>0</v>
      </c>
      <c r="G46" s="75">
        <f t="shared" si="3"/>
        <v>6429.127151902001</v>
      </c>
      <c r="H46" s="74">
        <f t="shared" si="4"/>
        <v>0</v>
      </c>
      <c r="I46" s="74">
        <f t="shared" si="5"/>
        <v>0</v>
      </c>
      <c r="J46" s="75">
        <f t="shared" si="6"/>
        <v>0</v>
      </c>
      <c r="K46" s="75">
        <f t="shared" si="7"/>
        <v>0</v>
      </c>
      <c r="L46" s="74">
        <f t="shared" si="8"/>
        <v>0</v>
      </c>
      <c r="M46" s="74">
        <f t="shared" si="9"/>
        <v>0</v>
      </c>
      <c r="N46" s="75">
        <f t="shared" si="10"/>
        <v>0</v>
      </c>
      <c r="O46" s="75">
        <f t="shared" si="11"/>
        <v>0</v>
      </c>
    </row>
    <row r="47" spans="1:15" ht="18.75">
      <c r="A47" s="12" t="s">
        <v>164</v>
      </c>
      <c r="B47" s="88">
        <v>0</v>
      </c>
      <c r="C47" s="88">
        <v>3.8E-05</v>
      </c>
      <c r="D47" s="76">
        <f t="shared" si="0"/>
        <v>0</v>
      </c>
      <c r="E47" s="74">
        <f t="shared" si="1"/>
        <v>10771.465789824</v>
      </c>
      <c r="F47" s="75">
        <f t="shared" si="2"/>
        <v>0</v>
      </c>
      <c r="G47" s="75">
        <f t="shared" si="3"/>
        <v>10622.036164012003</v>
      </c>
      <c r="H47" s="74">
        <f t="shared" si="4"/>
        <v>0</v>
      </c>
      <c r="I47" s="74">
        <f t="shared" si="5"/>
        <v>0</v>
      </c>
      <c r="J47" s="75">
        <f t="shared" si="6"/>
        <v>0</v>
      </c>
      <c r="K47" s="75">
        <f t="shared" si="7"/>
        <v>0</v>
      </c>
      <c r="L47" s="74">
        <f t="shared" si="8"/>
        <v>0</v>
      </c>
      <c r="M47" s="74">
        <f t="shared" si="9"/>
        <v>0</v>
      </c>
      <c r="N47" s="75">
        <f t="shared" si="10"/>
        <v>0</v>
      </c>
      <c r="O47" s="75">
        <f t="shared" si="11"/>
        <v>0</v>
      </c>
    </row>
    <row r="48" spans="1:15" ht="18.75">
      <c r="A48" s="12" t="s">
        <v>165</v>
      </c>
      <c r="B48" s="88">
        <v>0</v>
      </c>
      <c r="C48" s="88">
        <v>0</v>
      </c>
      <c r="D48" s="76">
        <f t="shared" si="0"/>
        <v>0</v>
      </c>
      <c r="E48" s="74">
        <f t="shared" si="1"/>
        <v>0</v>
      </c>
      <c r="F48" s="75">
        <f t="shared" si="2"/>
        <v>0</v>
      </c>
      <c r="G48" s="75">
        <f t="shared" si="3"/>
        <v>0</v>
      </c>
      <c r="H48" s="74">
        <f t="shared" si="4"/>
        <v>0</v>
      </c>
      <c r="I48" s="74">
        <f t="shared" si="5"/>
        <v>0</v>
      </c>
      <c r="J48" s="75">
        <f t="shared" si="6"/>
        <v>0</v>
      </c>
      <c r="K48" s="75">
        <f t="shared" si="7"/>
        <v>0</v>
      </c>
      <c r="L48" s="74">
        <f t="shared" si="8"/>
        <v>0</v>
      </c>
      <c r="M48" s="74">
        <f t="shared" si="9"/>
        <v>0</v>
      </c>
      <c r="N48" s="75">
        <f t="shared" si="10"/>
        <v>0</v>
      </c>
      <c r="O48" s="75">
        <f t="shared" si="11"/>
        <v>0</v>
      </c>
    </row>
    <row r="49" spans="1:15" ht="18.75">
      <c r="A49" s="12" t="s">
        <v>37</v>
      </c>
      <c r="B49" s="88">
        <v>0.000154</v>
      </c>
      <c r="C49" s="88">
        <v>0</v>
      </c>
      <c r="D49" s="76">
        <f t="shared" si="0"/>
        <v>43652.782411392</v>
      </c>
      <c r="E49" s="74">
        <f t="shared" si="1"/>
        <v>0</v>
      </c>
      <c r="F49" s="75">
        <f t="shared" si="2"/>
        <v>43047.199190996005</v>
      </c>
      <c r="G49" s="75">
        <f t="shared" si="3"/>
        <v>0</v>
      </c>
      <c r="H49" s="74">
        <f t="shared" si="4"/>
        <v>0</v>
      </c>
      <c r="I49" s="74">
        <f t="shared" si="5"/>
        <v>0</v>
      </c>
      <c r="J49" s="75">
        <f t="shared" si="6"/>
        <v>0</v>
      </c>
      <c r="K49" s="75">
        <f t="shared" si="7"/>
        <v>0</v>
      </c>
      <c r="L49" s="74">
        <f t="shared" si="8"/>
        <v>0</v>
      </c>
      <c r="M49" s="74">
        <f t="shared" si="9"/>
        <v>0</v>
      </c>
      <c r="N49" s="75">
        <f t="shared" si="10"/>
        <v>0</v>
      </c>
      <c r="O49" s="75">
        <f t="shared" si="11"/>
        <v>0</v>
      </c>
    </row>
    <row r="50" spans="1:15" ht="18.75">
      <c r="A50" s="12" t="s">
        <v>166</v>
      </c>
      <c r="B50" s="88">
        <v>0</v>
      </c>
      <c r="C50" s="88">
        <v>0</v>
      </c>
      <c r="D50" s="76">
        <f t="shared" si="0"/>
        <v>0</v>
      </c>
      <c r="E50" s="74">
        <f t="shared" si="1"/>
        <v>0</v>
      </c>
      <c r="F50" s="75">
        <f t="shared" si="2"/>
        <v>0</v>
      </c>
      <c r="G50" s="75">
        <f t="shared" si="3"/>
        <v>0</v>
      </c>
      <c r="H50" s="74">
        <f t="shared" si="4"/>
        <v>0</v>
      </c>
      <c r="I50" s="74">
        <f t="shared" si="5"/>
        <v>0</v>
      </c>
      <c r="J50" s="75">
        <f t="shared" si="6"/>
        <v>0</v>
      </c>
      <c r="K50" s="75">
        <f t="shared" si="7"/>
        <v>0</v>
      </c>
      <c r="L50" s="74">
        <f t="shared" si="8"/>
        <v>0</v>
      </c>
      <c r="M50" s="74">
        <f t="shared" si="9"/>
        <v>0</v>
      </c>
      <c r="N50" s="75">
        <f t="shared" si="10"/>
        <v>0</v>
      </c>
      <c r="O50" s="75">
        <f t="shared" si="11"/>
        <v>0</v>
      </c>
    </row>
    <row r="51" spans="1:15" ht="18.75">
      <c r="A51" s="12" t="s">
        <v>38</v>
      </c>
      <c r="B51" s="88">
        <v>0</v>
      </c>
      <c r="C51" s="88">
        <v>0</v>
      </c>
      <c r="D51" s="76">
        <f t="shared" si="0"/>
        <v>0</v>
      </c>
      <c r="E51" s="74">
        <f t="shared" si="1"/>
        <v>0</v>
      </c>
      <c r="F51" s="75">
        <f t="shared" si="2"/>
        <v>0</v>
      </c>
      <c r="G51" s="75">
        <f t="shared" si="3"/>
        <v>0</v>
      </c>
      <c r="H51" s="74">
        <f t="shared" si="4"/>
        <v>0</v>
      </c>
      <c r="I51" s="74">
        <f t="shared" si="5"/>
        <v>0</v>
      </c>
      <c r="J51" s="75">
        <f t="shared" si="6"/>
        <v>0</v>
      </c>
      <c r="K51" s="75">
        <f t="shared" si="7"/>
        <v>0</v>
      </c>
      <c r="L51" s="74">
        <f t="shared" si="8"/>
        <v>0</v>
      </c>
      <c r="M51" s="74">
        <f t="shared" si="9"/>
        <v>0</v>
      </c>
      <c r="N51" s="75">
        <f t="shared" si="10"/>
        <v>0</v>
      </c>
      <c r="O51" s="75">
        <f t="shared" si="11"/>
        <v>0</v>
      </c>
    </row>
    <row r="52" spans="1:15" ht="18.75">
      <c r="A52" s="12" t="s">
        <v>39</v>
      </c>
      <c r="B52" s="88">
        <v>0</v>
      </c>
      <c r="C52" s="88">
        <v>0</v>
      </c>
      <c r="D52" s="76">
        <f t="shared" si="0"/>
        <v>0</v>
      </c>
      <c r="E52" s="74">
        <f t="shared" si="1"/>
        <v>0</v>
      </c>
      <c r="F52" s="75">
        <f t="shared" si="2"/>
        <v>0</v>
      </c>
      <c r="G52" s="75">
        <f t="shared" si="3"/>
        <v>0</v>
      </c>
      <c r="H52" s="74">
        <f t="shared" si="4"/>
        <v>0</v>
      </c>
      <c r="I52" s="74">
        <f t="shared" si="5"/>
        <v>0</v>
      </c>
      <c r="J52" s="75">
        <f t="shared" si="6"/>
        <v>0</v>
      </c>
      <c r="K52" s="75">
        <f t="shared" si="7"/>
        <v>0</v>
      </c>
      <c r="L52" s="74">
        <f t="shared" si="8"/>
        <v>0</v>
      </c>
      <c r="M52" s="74">
        <f t="shared" si="9"/>
        <v>0</v>
      </c>
      <c r="N52" s="75">
        <f t="shared" si="10"/>
        <v>0</v>
      </c>
      <c r="O52" s="75">
        <f t="shared" si="11"/>
        <v>0</v>
      </c>
    </row>
    <row r="53" spans="1:15" ht="18.75">
      <c r="A53" s="12" t="s">
        <v>40</v>
      </c>
      <c r="B53" s="88">
        <v>0</v>
      </c>
      <c r="C53" s="88">
        <v>1.7E-05</v>
      </c>
      <c r="D53" s="76">
        <f t="shared" si="0"/>
        <v>0</v>
      </c>
      <c r="E53" s="74">
        <f t="shared" si="1"/>
        <v>4818.813642816</v>
      </c>
      <c r="F53" s="75">
        <f t="shared" si="2"/>
        <v>0</v>
      </c>
      <c r="G53" s="75">
        <f t="shared" si="3"/>
        <v>4751.963547058001</v>
      </c>
      <c r="H53" s="74">
        <f t="shared" si="4"/>
        <v>0</v>
      </c>
      <c r="I53" s="74">
        <f t="shared" si="5"/>
        <v>0</v>
      </c>
      <c r="J53" s="75">
        <f t="shared" si="6"/>
        <v>0</v>
      </c>
      <c r="K53" s="75">
        <f t="shared" si="7"/>
        <v>0</v>
      </c>
      <c r="L53" s="74">
        <f t="shared" si="8"/>
        <v>0</v>
      </c>
      <c r="M53" s="74">
        <f t="shared" si="9"/>
        <v>0</v>
      </c>
      <c r="N53" s="75">
        <f t="shared" si="10"/>
        <v>0</v>
      </c>
      <c r="O53" s="75">
        <f t="shared" si="11"/>
        <v>0</v>
      </c>
    </row>
    <row r="54" spans="1:15" ht="18.75">
      <c r="A54" s="12" t="s">
        <v>41</v>
      </c>
      <c r="B54" s="88">
        <v>0</v>
      </c>
      <c r="C54" s="88">
        <v>0</v>
      </c>
      <c r="D54" s="76">
        <f t="shared" si="0"/>
        <v>0</v>
      </c>
      <c r="E54" s="74">
        <f t="shared" si="1"/>
        <v>0</v>
      </c>
      <c r="F54" s="75">
        <f t="shared" si="2"/>
        <v>0</v>
      </c>
      <c r="G54" s="75">
        <f t="shared" si="3"/>
        <v>0</v>
      </c>
      <c r="H54" s="74">
        <f t="shared" si="4"/>
        <v>0</v>
      </c>
      <c r="I54" s="74">
        <f t="shared" si="5"/>
        <v>0</v>
      </c>
      <c r="J54" s="75">
        <f t="shared" si="6"/>
        <v>0</v>
      </c>
      <c r="K54" s="75">
        <f t="shared" si="7"/>
        <v>0</v>
      </c>
      <c r="L54" s="74">
        <f t="shared" si="8"/>
        <v>0</v>
      </c>
      <c r="M54" s="74">
        <f t="shared" si="9"/>
        <v>0</v>
      </c>
      <c r="N54" s="75">
        <f t="shared" si="10"/>
        <v>0</v>
      </c>
      <c r="O54" s="75">
        <f t="shared" si="11"/>
        <v>0</v>
      </c>
    </row>
    <row r="55" spans="1:15" ht="18.75">
      <c r="A55" s="12" t="s">
        <v>42</v>
      </c>
      <c r="B55" s="88">
        <v>0</v>
      </c>
      <c r="C55" s="88">
        <v>0</v>
      </c>
      <c r="D55" s="76">
        <f t="shared" si="0"/>
        <v>0</v>
      </c>
      <c r="E55" s="74">
        <f t="shared" si="1"/>
        <v>0</v>
      </c>
      <c r="F55" s="75">
        <f t="shared" si="2"/>
        <v>0</v>
      </c>
      <c r="G55" s="75">
        <f t="shared" si="3"/>
        <v>0</v>
      </c>
      <c r="H55" s="74">
        <f t="shared" si="4"/>
        <v>0</v>
      </c>
      <c r="I55" s="74">
        <f t="shared" si="5"/>
        <v>0</v>
      </c>
      <c r="J55" s="75">
        <f t="shared" si="6"/>
        <v>0</v>
      </c>
      <c r="K55" s="75">
        <f t="shared" si="7"/>
        <v>0</v>
      </c>
      <c r="L55" s="74">
        <f t="shared" si="8"/>
        <v>0</v>
      </c>
      <c r="M55" s="74">
        <f t="shared" si="9"/>
        <v>0</v>
      </c>
      <c r="N55" s="75">
        <f t="shared" si="10"/>
        <v>0</v>
      </c>
      <c r="O55" s="75">
        <f t="shared" si="11"/>
        <v>0</v>
      </c>
    </row>
    <row r="56" spans="1:15" ht="18.75">
      <c r="A56" s="12" t="s">
        <v>43</v>
      </c>
      <c r="B56" s="88">
        <v>0</v>
      </c>
      <c r="C56" s="88">
        <v>0</v>
      </c>
      <c r="D56" s="76">
        <f t="shared" si="0"/>
        <v>0</v>
      </c>
      <c r="E56" s="74">
        <f t="shared" si="1"/>
        <v>0</v>
      </c>
      <c r="F56" s="75">
        <f t="shared" si="2"/>
        <v>0</v>
      </c>
      <c r="G56" s="75">
        <f t="shared" si="3"/>
        <v>0</v>
      </c>
      <c r="H56" s="74">
        <f t="shared" si="4"/>
        <v>0</v>
      </c>
      <c r="I56" s="74">
        <f t="shared" si="5"/>
        <v>0</v>
      </c>
      <c r="J56" s="75">
        <f t="shared" si="6"/>
        <v>0</v>
      </c>
      <c r="K56" s="75">
        <f t="shared" si="7"/>
        <v>0</v>
      </c>
      <c r="L56" s="74">
        <f t="shared" si="8"/>
        <v>0</v>
      </c>
      <c r="M56" s="74">
        <f t="shared" si="9"/>
        <v>0</v>
      </c>
      <c r="N56" s="75">
        <f t="shared" si="10"/>
        <v>0</v>
      </c>
      <c r="O56" s="75">
        <f t="shared" si="11"/>
        <v>0</v>
      </c>
    </row>
    <row r="57" spans="1:15" ht="18.75">
      <c r="A57" s="12" t="s">
        <v>44</v>
      </c>
      <c r="B57" s="88">
        <v>1.2E-05</v>
      </c>
      <c r="C57" s="88">
        <v>0.001072</v>
      </c>
      <c r="D57" s="76">
        <f t="shared" si="0"/>
        <v>3401.5155125759998</v>
      </c>
      <c r="E57" s="74">
        <f t="shared" si="1"/>
        <v>303868.719123456</v>
      </c>
      <c r="F57" s="75">
        <f t="shared" si="2"/>
        <v>3354.3272096880005</v>
      </c>
      <c r="G57" s="75">
        <f t="shared" si="3"/>
        <v>299653.230732128</v>
      </c>
      <c r="H57" s="74">
        <f t="shared" si="4"/>
        <v>0</v>
      </c>
      <c r="I57" s="74">
        <f t="shared" si="5"/>
        <v>0</v>
      </c>
      <c r="J57" s="75">
        <f t="shared" si="6"/>
        <v>0</v>
      </c>
      <c r="K57" s="75">
        <f t="shared" si="7"/>
        <v>0</v>
      </c>
      <c r="L57" s="74">
        <f t="shared" si="8"/>
        <v>0</v>
      </c>
      <c r="M57" s="74">
        <f t="shared" si="9"/>
        <v>0</v>
      </c>
      <c r="N57" s="75">
        <f t="shared" si="10"/>
        <v>0</v>
      </c>
      <c r="O57" s="75">
        <f t="shared" si="11"/>
        <v>0</v>
      </c>
    </row>
    <row r="58" spans="1:15" ht="18.75">
      <c r="A58" s="12" t="s">
        <v>45</v>
      </c>
      <c r="B58" s="88">
        <v>0</v>
      </c>
      <c r="C58" s="88">
        <v>0</v>
      </c>
      <c r="D58" s="76">
        <f t="shared" si="0"/>
        <v>0</v>
      </c>
      <c r="E58" s="74">
        <f t="shared" si="1"/>
        <v>0</v>
      </c>
      <c r="F58" s="75">
        <f t="shared" si="2"/>
        <v>0</v>
      </c>
      <c r="G58" s="75">
        <f t="shared" si="3"/>
        <v>0</v>
      </c>
      <c r="H58" s="74">
        <f t="shared" si="4"/>
        <v>0</v>
      </c>
      <c r="I58" s="74">
        <f t="shared" si="5"/>
        <v>0</v>
      </c>
      <c r="J58" s="75">
        <f t="shared" si="6"/>
        <v>0</v>
      </c>
      <c r="K58" s="75">
        <f t="shared" si="7"/>
        <v>0</v>
      </c>
      <c r="L58" s="74">
        <f t="shared" si="8"/>
        <v>0</v>
      </c>
      <c r="M58" s="74">
        <f t="shared" si="9"/>
        <v>0</v>
      </c>
      <c r="N58" s="75">
        <f t="shared" si="10"/>
        <v>0</v>
      </c>
      <c r="O58" s="75">
        <f t="shared" si="11"/>
        <v>0</v>
      </c>
    </row>
    <row r="59" spans="1:15" ht="18.75">
      <c r="A59" s="12" t="s">
        <v>46</v>
      </c>
      <c r="B59" s="88">
        <v>5.5E-05</v>
      </c>
      <c r="C59" s="88">
        <v>0</v>
      </c>
      <c r="D59" s="76">
        <f t="shared" si="0"/>
        <v>15590.27943264</v>
      </c>
      <c r="E59" s="74">
        <f t="shared" si="1"/>
        <v>0</v>
      </c>
      <c r="F59" s="75">
        <f t="shared" si="2"/>
        <v>15373.999711070002</v>
      </c>
      <c r="G59" s="75">
        <f t="shared" si="3"/>
        <v>0</v>
      </c>
      <c r="H59" s="74">
        <f t="shared" si="4"/>
        <v>0</v>
      </c>
      <c r="I59" s="74">
        <f t="shared" si="5"/>
        <v>0</v>
      </c>
      <c r="J59" s="75">
        <f t="shared" si="6"/>
        <v>0</v>
      </c>
      <c r="K59" s="75">
        <f t="shared" si="7"/>
        <v>0</v>
      </c>
      <c r="L59" s="74">
        <f t="shared" si="8"/>
        <v>0</v>
      </c>
      <c r="M59" s="74">
        <f t="shared" si="9"/>
        <v>0</v>
      </c>
      <c r="N59" s="75">
        <f t="shared" si="10"/>
        <v>0</v>
      </c>
      <c r="O59" s="75">
        <f t="shared" si="11"/>
        <v>0</v>
      </c>
    </row>
    <row r="60" spans="1:15" ht="18.75">
      <c r="A60" s="12" t="s">
        <v>47</v>
      </c>
      <c r="B60" s="88">
        <v>2.2E-05</v>
      </c>
      <c r="C60" s="88">
        <v>0</v>
      </c>
      <c r="D60" s="76">
        <f t="shared" si="0"/>
        <v>6236.111773055999</v>
      </c>
      <c r="E60" s="74">
        <f t="shared" si="1"/>
        <v>0</v>
      </c>
      <c r="F60" s="75">
        <f t="shared" si="2"/>
        <v>6149.599884428</v>
      </c>
      <c r="G60" s="75">
        <f t="shared" si="3"/>
        <v>0</v>
      </c>
      <c r="H60" s="74">
        <f t="shared" si="4"/>
        <v>0</v>
      </c>
      <c r="I60" s="74">
        <f t="shared" si="5"/>
        <v>0</v>
      </c>
      <c r="J60" s="75">
        <f t="shared" si="6"/>
        <v>0</v>
      </c>
      <c r="K60" s="75">
        <f t="shared" si="7"/>
        <v>0</v>
      </c>
      <c r="L60" s="74">
        <f t="shared" si="8"/>
        <v>0</v>
      </c>
      <c r="M60" s="74">
        <f t="shared" si="9"/>
        <v>0</v>
      </c>
      <c r="N60" s="75">
        <f t="shared" si="10"/>
        <v>0</v>
      </c>
      <c r="O60" s="75">
        <f t="shared" si="11"/>
        <v>0</v>
      </c>
    </row>
    <row r="61" spans="1:15" ht="18.75">
      <c r="A61" s="12" t="s">
        <v>167</v>
      </c>
      <c r="B61" s="88">
        <v>0</v>
      </c>
      <c r="C61" s="88">
        <v>0</v>
      </c>
      <c r="D61" s="76">
        <f t="shared" si="0"/>
        <v>0</v>
      </c>
      <c r="E61" s="74">
        <f t="shared" si="1"/>
        <v>0</v>
      </c>
      <c r="F61" s="75">
        <f t="shared" si="2"/>
        <v>0</v>
      </c>
      <c r="G61" s="75">
        <f t="shared" si="3"/>
        <v>0</v>
      </c>
      <c r="H61" s="74">
        <f t="shared" si="4"/>
        <v>0</v>
      </c>
      <c r="I61" s="74">
        <f t="shared" si="5"/>
        <v>0</v>
      </c>
      <c r="J61" s="75">
        <f t="shared" si="6"/>
        <v>0</v>
      </c>
      <c r="K61" s="75">
        <f t="shared" si="7"/>
        <v>0</v>
      </c>
      <c r="L61" s="74">
        <f t="shared" si="8"/>
        <v>0</v>
      </c>
      <c r="M61" s="74">
        <f t="shared" si="9"/>
        <v>0</v>
      </c>
      <c r="N61" s="75">
        <f t="shared" si="10"/>
        <v>0</v>
      </c>
      <c r="O61" s="75">
        <f t="shared" si="11"/>
        <v>0</v>
      </c>
    </row>
    <row r="62" spans="1:15" ht="18.75">
      <c r="A62" s="12" t="s">
        <v>168</v>
      </c>
      <c r="B62" s="88">
        <v>0</v>
      </c>
      <c r="C62" s="88">
        <v>3.4E-05</v>
      </c>
      <c r="D62" s="76">
        <f t="shared" si="0"/>
        <v>0</v>
      </c>
      <c r="E62" s="74">
        <f t="shared" si="1"/>
        <v>9637.627285632</v>
      </c>
      <c r="F62" s="75">
        <f t="shared" si="2"/>
        <v>0</v>
      </c>
      <c r="G62" s="75">
        <f t="shared" si="3"/>
        <v>9503.927094116001</v>
      </c>
      <c r="H62" s="74">
        <f t="shared" si="4"/>
        <v>0</v>
      </c>
      <c r="I62" s="74">
        <f t="shared" si="5"/>
        <v>0</v>
      </c>
      <c r="J62" s="75">
        <f t="shared" si="6"/>
        <v>0</v>
      </c>
      <c r="K62" s="75">
        <f t="shared" si="7"/>
        <v>0</v>
      </c>
      <c r="L62" s="74">
        <f t="shared" si="8"/>
        <v>0</v>
      </c>
      <c r="M62" s="74">
        <f t="shared" si="9"/>
        <v>0</v>
      </c>
      <c r="N62" s="75">
        <f t="shared" si="10"/>
        <v>0</v>
      </c>
      <c r="O62" s="75">
        <f t="shared" si="11"/>
        <v>0</v>
      </c>
    </row>
    <row r="63" spans="1:15" ht="18.75">
      <c r="A63" s="12" t="s">
        <v>48</v>
      </c>
      <c r="B63" s="88">
        <v>0</v>
      </c>
      <c r="C63" s="88">
        <v>8.3E-05</v>
      </c>
      <c r="D63" s="76">
        <f t="shared" si="0"/>
        <v>0</v>
      </c>
      <c r="E63" s="74">
        <f t="shared" si="1"/>
        <v>23527.148961984</v>
      </c>
      <c r="F63" s="75">
        <f t="shared" si="2"/>
        <v>0</v>
      </c>
      <c r="G63" s="75">
        <f t="shared" si="3"/>
        <v>23200.763200342004</v>
      </c>
      <c r="H63" s="74">
        <f t="shared" si="4"/>
        <v>0</v>
      </c>
      <c r="I63" s="74">
        <f t="shared" si="5"/>
        <v>0</v>
      </c>
      <c r="J63" s="75">
        <f t="shared" si="6"/>
        <v>0</v>
      </c>
      <c r="K63" s="75">
        <f t="shared" si="7"/>
        <v>0</v>
      </c>
      <c r="L63" s="74">
        <f t="shared" si="8"/>
        <v>0</v>
      </c>
      <c r="M63" s="74">
        <f t="shared" si="9"/>
        <v>0</v>
      </c>
      <c r="N63" s="75">
        <f t="shared" si="10"/>
        <v>0</v>
      </c>
      <c r="O63" s="75">
        <f t="shared" si="11"/>
        <v>0</v>
      </c>
    </row>
    <row r="64" spans="1:15" ht="18.75">
      <c r="A64" s="12" t="s">
        <v>49</v>
      </c>
      <c r="B64" s="88">
        <v>0</v>
      </c>
      <c r="C64" s="88">
        <v>0</v>
      </c>
      <c r="D64" s="76">
        <f t="shared" si="0"/>
        <v>0</v>
      </c>
      <c r="E64" s="74">
        <f t="shared" si="1"/>
        <v>0</v>
      </c>
      <c r="F64" s="75">
        <f t="shared" si="2"/>
        <v>0</v>
      </c>
      <c r="G64" s="75">
        <f t="shared" si="3"/>
        <v>0</v>
      </c>
      <c r="H64" s="74">
        <f t="shared" si="4"/>
        <v>0</v>
      </c>
      <c r="I64" s="74">
        <f t="shared" si="5"/>
        <v>0</v>
      </c>
      <c r="J64" s="75">
        <f t="shared" si="6"/>
        <v>0</v>
      </c>
      <c r="K64" s="75">
        <f t="shared" si="7"/>
        <v>0</v>
      </c>
      <c r="L64" s="74">
        <f t="shared" si="8"/>
        <v>0</v>
      </c>
      <c r="M64" s="74">
        <f t="shared" si="9"/>
        <v>0</v>
      </c>
      <c r="N64" s="75">
        <f t="shared" si="10"/>
        <v>0</v>
      </c>
      <c r="O64" s="75">
        <f t="shared" si="11"/>
        <v>0</v>
      </c>
    </row>
    <row r="65" spans="1:15" ht="18.75">
      <c r="A65" s="12" t="s">
        <v>50</v>
      </c>
      <c r="B65" s="88">
        <v>0</v>
      </c>
      <c r="C65" s="88">
        <v>2.1E-05</v>
      </c>
      <c r="D65" s="76">
        <f t="shared" si="0"/>
        <v>0</v>
      </c>
      <c r="E65" s="74">
        <f t="shared" si="1"/>
        <v>5952.652147007999</v>
      </c>
      <c r="F65" s="75">
        <f t="shared" si="2"/>
        <v>0</v>
      </c>
      <c r="G65" s="75">
        <f t="shared" si="3"/>
        <v>5870.072616954</v>
      </c>
      <c r="H65" s="74">
        <f t="shared" si="4"/>
        <v>0</v>
      </c>
      <c r="I65" s="74">
        <f t="shared" si="5"/>
        <v>0</v>
      </c>
      <c r="J65" s="75">
        <f t="shared" si="6"/>
        <v>0</v>
      </c>
      <c r="K65" s="75">
        <f t="shared" si="7"/>
        <v>0</v>
      </c>
      <c r="L65" s="74">
        <f t="shared" si="8"/>
        <v>0</v>
      </c>
      <c r="M65" s="74">
        <f t="shared" si="9"/>
        <v>0</v>
      </c>
      <c r="N65" s="75">
        <f t="shared" si="10"/>
        <v>0</v>
      </c>
      <c r="O65" s="75">
        <f t="shared" si="11"/>
        <v>0</v>
      </c>
    </row>
    <row r="66" spans="1:15" ht="18.75">
      <c r="A66" s="12" t="s">
        <v>51</v>
      </c>
      <c r="B66" s="88">
        <v>0</v>
      </c>
      <c r="C66" s="88">
        <v>0</v>
      </c>
      <c r="D66" s="76">
        <f t="shared" si="0"/>
        <v>0</v>
      </c>
      <c r="E66" s="74">
        <f t="shared" si="1"/>
        <v>0</v>
      </c>
      <c r="F66" s="75">
        <f t="shared" si="2"/>
        <v>0</v>
      </c>
      <c r="G66" s="75">
        <f t="shared" si="3"/>
        <v>0</v>
      </c>
      <c r="H66" s="74">
        <f t="shared" si="4"/>
        <v>0</v>
      </c>
      <c r="I66" s="74">
        <f t="shared" si="5"/>
        <v>0</v>
      </c>
      <c r="J66" s="75">
        <f t="shared" si="6"/>
        <v>0</v>
      </c>
      <c r="K66" s="75">
        <f t="shared" si="7"/>
        <v>0</v>
      </c>
      <c r="L66" s="74">
        <f t="shared" si="8"/>
        <v>0</v>
      </c>
      <c r="M66" s="74">
        <f t="shared" si="9"/>
        <v>0</v>
      </c>
      <c r="N66" s="75">
        <f t="shared" si="10"/>
        <v>0</v>
      </c>
      <c r="O66" s="75">
        <f t="shared" si="11"/>
        <v>0</v>
      </c>
    </row>
    <row r="67" spans="1:15" ht="18.75">
      <c r="A67" s="12" t="s">
        <v>52</v>
      </c>
      <c r="B67" s="88">
        <v>0</v>
      </c>
      <c r="C67" s="88">
        <v>0</v>
      </c>
      <c r="D67" s="76">
        <f t="shared" si="0"/>
        <v>0</v>
      </c>
      <c r="E67" s="74">
        <f t="shared" si="1"/>
        <v>0</v>
      </c>
      <c r="F67" s="75">
        <f t="shared" si="2"/>
        <v>0</v>
      </c>
      <c r="G67" s="75">
        <f t="shared" si="3"/>
        <v>0</v>
      </c>
      <c r="H67" s="74">
        <f t="shared" si="4"/>
        <v>0</v>
      </c>
      <c r="I67" s="74">
        <f t="shared" si="5"/>
        <v>0</v>
      </c>
      <c r="J67" s="75">
        <f t="shared" si="6"/>
        <v>0</v>
      </c>
      <c r="K67" s="75">
        <f t="shared" si="7"/>
        <v>0</v>
      </c>
      <c r="L67" s="74">
        <f t="shared" si="8"/>
        <v>0</v>
      </c>
      <c r="M67" s="74">
        <f t="shared" si="9"/>
        <v>0</v>
      </c>
      <c r="N67" s="75">
        <f t="shared" si="10"/>
        <v>0</v>
      </c>
      <c r="O67" s="75">
        <f t="shared" si="11"/>
        <v>0</v>
      </c>
    </row>
    <row r="68" spans="1:15" ht="18.75">
      <c r="A68" s="12" t="s">
        <v>169</v>
      </c>
      <c r="B68" s="88">
        <v>0</v>
      </c>
      <c r="C68" s="88">
        <v>0</v>
      </c>
      <c r="D68" s="76">
        <f t="shared" si="0"/>
        <v>0</v>
      </c>
      <c r="E68" s="74">
        <f t="shared" si="1"/>
        <v>0</v>
      </c>
      <c r="F68" s="75">
        <f t="shared" si="2"/>
        <v>0</v>
      </c>
      <c r="G68" s="75">
        <f t="shared" si="3"/>
        <v>0</v>
      </c>
      <c r="H68" s="74">
        <f t="shared" si="4"/>
        <v>0</v>
      </c>
      <c r="I68" s="74">
        <f t="shared" si="5"/>
        <v>0</v>
      </c>
      <c r="J68" s="75">
        <f t="shared" si="6"/>
        <v>0</v>
      </c>
      <c r="K68" s="75">
        <f t="shared" si="7"/>
        <v>0</v>
      </c>
      <c r="L68" s="74">
        <f t="shared" si="8"/>
        <v>0</v>
      </c>
      <c r="M68" s="74">
        <f t="shared" si="9"/>
        <v>0</v>
      </c>
      <c r="N68" s="75">
        <f t="shared" si="10"/>
        <v>0</v>
      </c>
      <c r="O68" s="75">
        <f t="shared" si="11"/>
        <v>0</v>
      </c>
    </row>
    <row r="69" spans="1:15" ht="18.75">
      <c r="A69" s="12" t="s">
        <v>53</v>
      </c>
      <c r="B69" s="88">
        <v>0</v>
      </c>
      <c r="C69" s="88">
        <v>0</v>
      </c>
      <c r="D69" s="76">
        <f t="shared" si="0"/>
        <v>0</v>
      </c>
      <c r="E69" s="74">
        <f t="shared" si="1"/>
        <v>0</v>
      </c>
      <c r="F69" s="75">
        <f t="shared" si="2"/>
        <v>0</v>
      </c>
      <c r="G69" s="75">
        <f t="shared" si="3"/>
        <v>0</v>
      </c>
      <c r="H69" s="74">
        <f t="shared" si="4"/>
        <v>0</v>
      </c>
      <c r="I69" s="74">
        <f t="shared" si="5"/>
        <v>0</v>
      </c>
      <c r="J69" s="75">
        <f t="shared" si="6"/>
        <v>0</v>
      </c>
      <c r="K69" s="75">
        <f t="shared" si="7"/>
        <v>0</v>
      </c>
      <c r="L69" s="74">
        <f t="shared" si="8"/>
        <v>0</v>
      </c>
      <c r="M69" s="74">
        <f t="shared" si="9"/>
        <v>0</v>
      </c>
      <c r="N69" s="75">
        <f t="shared" si="10"/>
        <v>0</v>
      </c>
      <c r="O69" s="75">
        <f t="shared" si="11"/>
        <v>0</v>
      </c>
    </row>
    <row r="70" spans="1:15" ht="18.75">
      <c r="A70" s="12" t="s">
        <v>54</v>
      </c>
      <c r="B70" s="88">
        <v>3E-06</v>
      </c>
      <c r="C70" s="88">
        <v>0.000108</v>
      </c>
      <c r="D70" s="76">
        <f t="shared" si="0"/>
        <v>850.3788781439999</v>
      </c>
      <c r="E70" s="74">
        <f t="shared" si="1"/>
        <v>30613.639613183997</v>
      </c>
      <c r="F70" s="75">
        <f t="shared" si="2"/>
        <v>838.5818024220001</v>
      </c>
      <c r="G70" s="75">
        <f t="shared" si="3"/>
        <v>30188.944887192003</v>
      </c>
      <c r="H70" s="74">
        <f t="shared" si="4"/>
        <v>0</v>
      </c>
      <c r="I70" s="74">
        <f t="shared" si="5"/>
        <v>0</v>
      </c>
      <c r="J70" s="75">
        <f t="shared" si="6"/>
        <v>0</v>
      </c>
      <c r="K70" s="75">
        <f t="shared" si="7"/>
        <v>0</v>
      </c>
      <c r="L70" s="74">
        <f t="shared" si="8"/>
        <v>0</v>
      </c>
      <c r="M70" s="74">
        <f t="shared" si="9"/>
        <v>0</v>
      </c>
      <c r="N70" s="75">
        <f t="shared" si="10"/>
        <v>0</v>
      </c>
      <c r="O70" s="75">
        <f t="shared" si="11"/>
        <v>0</v>
      </c>
    </row>
    <row r="71" spans="1:15" ht="18.75">
      <c r="A71" s="12" t="s">
        <v>55</v>
      </c>
      <c r="B71" s="88">
        <v>9.5E-05</v>
      </c>
      <c r="C71" s="88">
        <v>0</v>
      </c>
      <c r="D71" s="76">
        <f t="shared" si="0"/>
        <v>26928.66447456</v>
      </c>
      <c r="E71" s="74">
        <f t="shared" si="1"/>
        <v>0</v>
      </c>
      <c r="F71" s="75">
        <f t="shared" si="2"/>
        <v>26555.090410030007</v>
      </c>
      <c r="G71" s="75">
        <f t="shared" si="3"/>
        <v>0</v>
      </c>
      <c r="H71" s="74">
        <f t="shared" si="4"/>
        <v>0</v>
      </c>
      <c r="I71" s="74">
        <f t="shared" si="5"/>
        <v>0</v>
      </c>
      <c r="J71" s="75">
        <f t="shared" si="6"/>
        <v>0</v>
      </c>
      <c r="K71" s="75">
        <f t="shared" si="7"/>
        <v>0</v>
      </c>
      <c r="L71" s="74">
        <f t="shared" si="8"/>
        <v>0</v>
      </c>
      <c r="M71" s="74">
        <f t="shared" si="9"/>
        <v>0</v>
      </c>
      <c r="N71" s="75">
        <f t="shared" si="10"/>
        <v>0</v>
      </c>
      <c r="O71" s="75">
        <f t="shared" si="11"/>
        <v>0</v>
      </c>
    </row>
    <row r="72" spans="1:15" ht="18.75">
      <c r="A72" s="12" t="s">
        <v>56</v>
      </c>
      <c r="B72" s="88">
        <v>0</v>
      </c>
      <c r="C72" s="88">
        <v>0</v>
      </c>
      <c r="D72" s="76">
        <f t="shared" si="0"/>
        <v>0</v>
      </c>
      <c r="E72" s="74">
        <f t="shared" si="1"/>
        <v>0</v>
      </c>
      <c r="F72" s="75">
        <f t="shared" si="2"/>
        <v>0</v>
      </c>
      <c r="G72" s="75">
        <f t="shared" si="3"/>
        <v>0</v>
      </c>
      <c r="H72" s="74">
        <f t="shared" si="4"/>
        <v>0</v>
      </c>
      <c r="I72" s="74">
        <f t="shared" si="5"/>
        <v>0</v>
      </c>
      <c r="J72" s="75">
        <f t="shared" si="6"/>
        <v>0</v>
      </c>
      <c r="K72" s="75">
        <f t="shared" si="7"/>
        <v>0</v>
      </c>
      <c r="L72" s="74">
        <f t="shared" si="8"/>
        <v>0</v>
      </c>
      <c r="M72" s="74">
        <f t="shared" si="9"/>
        <v>0</v>
      </c>
      <c r="N72" s="75">
        <f t="shared" si="10"/>
        <v>0</v>
      </c>
      <c r="O72" s="75">
        <f t="shared" si="11"/>
        <v>0</v>
      </c>
    </row>
    <row r="73" spans="1:15" ht="18.75">
      <c r="A73" s="12" t="s">
        <v>57</v>
      </c>
      <c r="B73" s="88">
        <v>0</v>
      </c>
      <c r="C73" s="88">
        <v>0</v>
      </c>
      <c r="D73" s="76">
        <f t="shared" si="0"/>
        <v>0</v>
      </c>
      <c r="E73" s="74">
        <f t="shared" si="1"/>
        <v>0</v>
      </c>
      <c r="F73" s="75">
        <f t="shared" si="2"/>
        <v>0</v>
      </c>
      <c r="G73" s="75">
        <f t="shared" si="3"/>
        <v>0</v>
      </c>
      <c r="H73" s="74">
        <f t="shared" si="4"/>
        <v>0</v>
      </c>
      <c r="I73" s="74">
        <f t="shared" si="5"/>
        <v>0</v>
      </c>
      <c r="J73" s="75">
        <f t="shared" si="6"/>
        <v>0</v>
      </c>
      <c r="K73" s="75">
        <f t="shared" si="7"/>
        <v>0</v>
      </c>
      <c r="L73" s="74">
        <f t="shared" si="8"/>
        <v>0</v>
      </c>
      <c r="M73" s="74">
        <f t="shared" si="9"/>
        <v>0</v>
      </c>
      <c r="N73" s="75">
        <f t="shared" si="10"/>
        <v>0</v>
      </c>
      <c r="O73" s="75">
        <f t="shared" si="11"/>
        <v>0</v>
      </c>
    </row>
    <row r="74" spans="1:15" ht="18.75">
      <c r="A74" s="12" t="s">
        <v>58</v>
      </c>
      <c r="B74" s="88">
        <v>0</v>
      </c>
      <c r="C74" s="88">
        <v>0</v>
      </c>
      <c r="D74" s="76">
        <f t="shared" si="0"/>
        <v>0</v>
      </c>
      <c r="E74" s="74">
        <f t="shared" si="1"/>
        <v>0</v>
      </c>
      <c r="F74" s="75">
        <f t="shared" si="2"/>
        <v>0</v>
      </c>
      <c r="G74" s="75">
        <f t="shared" si="3"/>
        <v>0</v>
      </c>
      <c r="H74" s="74">
        <f t="shared" si="4"/>
        <v>0</v>
      </c>
      <c r="I74" s="74">
        <f t="shared" si="5"/>
        <v>0</v>
      </c>
      <c r="J74" s="75">
        <f t="shared" si="6"/>
        <v>0</v>
      </c>
      <c r="K74" s="75">
        <f t="shared" si="7"/>
        <v>0</v>
      </c>
      <c r="L74" s="74">
        <f t="shared" si="8"/>
        <v>0</v>
      </c>
      <c r="M74" s="74">
        <f t="shared" si="9"/>
        <v>0</v>
      </c>
      <c r="N74" s="75">
        <f t="shared" si="10"/>
        <v>0</v>
      </c>
      <c r="O74" s="75">
        <f t="shared" si="11"/>
        <v>0</v>
      </c>
    </row>
    <row r="75" spans="1:15" ht="18.75">
      <c r="A75" s="12" t="s">
        <v>59</v>
      </c>
      <c r="B75" s="88">
        <v>8.3E-05</v>
      </c>
      <c r="C75" s="88">
        <v>0</v>
      </c>
      <c r="D75" s="76">
        <f t="shared" si="0"/>
        <v>23527.148961984</v>
      </c>
      <c r="E75" s="74">
        <f t="shared" si="1"/>
        <v>0</v>
      </c>
      <c r="F75" s="75">
        <f t="shared" si="2"/>
        <v>23200.763200342004</v>
      </c>
      <c r="G75" s="75">
        <f t="shared" si="3"/>
        <v>0</v>
      </c>
      <c r="H75" s="74">
        <f t="shared" si="4"/>
        <v>0</v>
      </c>
      <c r="I75" s="74">
        <f t="shared" si="5"/>
        <v>0</v>
      </c>
      <c r="J75" s="75">
        <f t="shared" si="6"/>
        <v>0</v>
      </c>
      <c r="K75" s="75">
        <f t="shared" si="7"/>
        <v>0</v>
      </c>
      <c r="L75" s="74">
        <f t="shared" si="8"/>
        <v>0</v>
      </c>
      <c r="M75" s="74">
        <f t="shared" si="9"/>
        <v>0</v>
      </c>
      <c r="N75" s="75">
        <f t="shared" si="10"/>
        <v>0</v>
      </c>
      <c r="O75" s="75">
        <f t="shared" si="11"/>
        <v>0</v>
      </c>
    </row>
    <row r="76" spans="1:15" ht="18.75">
      <c r="A76" s="12" t="s">
        <v>60</v>
      </c>
      <c r="B76" s="88">
        <v>0</v>
      </c>
      <c r="C76" s="88">
        <v>0</v>
      </c>
      <c r="D76" s="76">
        <f t="shared" si="0"/>
        <v>0</v>
      </c>
      <c r="E76" s="74">
        <f t="shared" si="1"/>
        <v>0</v>
      </c>
      <c r="F76" s="75">
        <f t="shared" si="2"/>
        <v>0</v>
      </c>
      <c r="G76" s="75">
        <f t="shared" si="3"/>
        <v>0</v>
      </c>
      <c r="H76" s="74">
        <f t="shared" si="4"/>
        <v>0</v>
      </c>
      <c r="I76" s="74">
        <f t="shared" si="5"/>
        <v>0</v>
      </c>
      <c r="J76" s="75">
        <f t="shared" si="6"/>
        <v>0</v>
      </c>
      <c r="K76" s="75">
        <f t="shared" si="7"/>
        <v>0</v>
      </c>
      <c r="L76" s="74">
        <f t="shared" si="8"/>
        <v>0</v>
      </c>
      <c r="M76" s="74">
        <f t="shared" si="9"/>
        <v>0</v>
      </c>
      <c r="N76" s="75">
        <f t="shared" si="10"/>
        <v>0</v>
      </c>
      <c r="O76" s="75">
        <f t="shared" si="11"/>
        <v>0</v>
      </c>
    </row>
    <row r="77" spans="1:15" ht="18.75">
      <c r="A77" s="12" t="s">
        <v>61</v>
      </c>
      <c r="B77" s="88">
        <v>0</v>
      </c>
      <c r="C77" s="88">
        <v>4.8E-05</v>
      </c>
      <c r="D77" s="76">
        <f t="shared" si="0"/>
        <v>0</v>
      </c>
      <c r="E77" s="74">
        <f t="shared" si="1"/>
        <v>13606.062050303999</v>
      </c>
      <c r="F77" s="75">
        <f t="shared" si="2"/>
        <v>0</v>
      </c>
      <c r="G77" s="75">
        <f t="shared" si="3"/>
        <v>13417.308838752002</v>
      </c>
      <c r="H77" s="74">
        <f t="shared" si="4"/>
        <v>0</v>
      </c>
      <c r="I77" s="74">
        <f t="shared" si="5"/>
        <v>0</v>
      </c>
      <c r="J77" s="75">
        <f t="shared" si="6"/>
        <v>0</v>
      </c>
      <c r="K77" s="75">
        <f t="shared" si="7"/>
        <v>0</v>
      </c>
      <c r="L77" s="74">
        <f t="shared" si="8"/>
        <v>0</v>
      </c>
      <c r="M77" s="74">
        <f t="shared" si="9"/>
        <v>0</v>
      </c>
      <c r="N77" s="75">
        <f t="shared" si="10"/>
        <v>0</v>
      </c>
      <c r="O77" s="75">
        <f t="shared" si="11"/>
        <v>0</v>
      </c>
    </row>
    <row r="78" spans="1:15" ht="18.75">
      <c r="A78" s="12" t="s">
        <v>62</v>
      </c>
      <c r="B78" s="88">
        <v>2E-06</v>
      </c>
      <c r="C78" s="88">
        <v>0.00011</v>
      </c>
      <c r="D78" s="76">
        <f t="shared" si="0"/>
        <v>566.9192520959999</v>
      </c>
      <c r="E78" s="74">
        <f t="shared" si="1"/>
        <v>31180.55886528</v>
      </c>
      <c r="F78" s="75">
        <f t="shared" si="2"/>
        <v>559.0545349480001</v>
      </c>
      <c r="G78" s="75">
        <f t="shared" si="3"/>
        <v>30747.999422140005</v>
      </c>
      <c r="H78" s="74">
        <f t="shared" si="4"/>
        <v>0</v>
      </c>
      <c r="I78" s="74">
        <f t="shared" si="5"/>
        <v>0</v>
      </c>
      <c r="J78" s="75">
        <f t="shared" si="6"/>
        <v>0</v>
      </c>
      <c r="K78" s="75">
        <f t="shared" si="7"/>
        <v>0</v>
      </c>
      <c r="L78" s="74">
        <f t="shared" si="8"/>
        <v>0</v>
      </c>
      <c r="M78" s="74">
        <f t="shared" si="9"/>
        <v>0</v>
      </c>
      <c r="N78" s="75">
        <f t="shared" si="10"/>
        <v>0</v>
      </c>
      <c r="O78" s="75">
        <f t="shared" si="11"/>
        <v>0</v>
      </c>
    </row>
    <row r="79" spans="1:15" ht="18.75">
      <c r="A79" s="12" t="s">
        <v>170</v>
      </c>
      <c r="B79" s="88">
        <v>0</v>
      </c>
      <c r="C79" s="88">
        <v>0</v>
      </c>
      <c r="D79" s="76">
        <f aca="true" t="shared" si="12" ref="D79:D142">B79*$D$6</f>
        <v>0</v>
      </c>
      <c r="E79" s="74">
        <f aca="true" t="shared" si="13" ref="E79:E142">C79*$D$6</f>
        <v>0</v>
      </c>
      <c r="F79" s="75">
        <f aca="true" t="shared" si="14" ref="F79:F142">B79*$E$6</f>
        <v>0</v>
      </c>
      <c r="G79" s="75">
        <f aca="true" t="shared" si="15" ref="G79:G142">C79*$E$6</f>
        <v>0</v>
      </c>
      <c r="H79" s="74">
        <f aca="true" t="shared" si="16" ref="H79:H142">B79*$F$6</f>
        <v>0</v>
      </c>
      <c r="I79" s="74">
        <f aca="true" t="shared" si="17" ref="I79:I142">C79*$F$6</f>
        <v>0</v>
      </c>
      <c r="J79" s="75">
        <f aca="true" t="shared" si="18" ref="J79:J142">B79*$G$6</f>
        <v>0</v>
      </c>
      <c r="K79" s="75">
        <f aca="true" t="shared" si="19" ref="K79:K142">C79*$G$6</f>
        <v>0</v>
      </c>
      <c r="L79" s="74">
        <f aca="true" t="shared" si="20" ref="L79:L142">$H$6*B79</f>
        <v>0</v>
      </c>
      <c r="M79" s="74">
        <f aca="true" t="shared" si="21" ref="M79:M142">C79*$H$6</f>
        <v>0</v>
      </c>
      <c r="N79" s="75">
        <f aca="true" t="shared" si="22" ref="N79:N142">B79*$I$6</f>
        <v>0</v>
      </c>
      <c r="O79" s="75">
        <f aca="true" t="shared" si="23" ref="O79:O142">$I$6*C79</f>
        <v>0</v>
      </c>
    </row>
    <row r="80" spans="1:15" ht="18.75">
      <c r="A80" s="12" t="s">
        <v>63</v>
      </c>
      <c r="B80" s="88">
        <v>0.000388</v>
      </c>
      <c r="C80" s="88">
        <v>0.000257</v>
      </c>
      <c r="D80" s="76">
        <f t="shared" si="12"/>
        <v>109982.33490662399</v>
      </c>
      <c r="E80" s="74">
        <f t="shared" si="13"/>
        <v>72849.123894336</v>
      </c>
      <c r="F80" s="75">
        <f t="shared" si="14"/>
        <v>108456.57977991202</v>
      </c>
      <c r="G80" s="75">
        <f t="shared" si="15"/>
        <v>71838.50774081801</v>
      </c>
      <c r="H80" s="74">
        <f t="shared" si="16"/>
        <v>0</v>
      </c>
      <c r="I80" s="74">
        <f t="shared" si="17"/>
        <v>0</v>
      </c>
      <c r="J80" s="75">
        <f t="shared" si="18"/>
        <v>0</v>
      </c>
      <c r="K80" s="75">
        <f t="shared" si="19"/>
        <v>0</v>
      </c>
      <c r="L80" s="74">
        <f t="shared" si="20"/>
        <v>0</v>
      </c>
      <c r="M80" s="74">
        <f t="shared" si="21"/>
        <v>0</v>
      </c>
      <c r="N80" s="75">
        <f t="shared" si="22"/>
        <v>0</v>
      </c>
      <c r="O80" s="75">
        <f t="shared" si="23"/>
        <v>0</v>
      </c>
    </row>
    <row r="81" spans="1:15" ht="18.75">
      <c r="A81" s="12" t="s">
        <v>64</v>
      </c>
      <c r="B81" s="88">
        <v>0</v>
      </c>
      <c r="C81" s="88">
        <v>0</v>
      </c>
      <c r="D81" s="76">
        <f t="shared" si="12"/>
        <v>0</v>
      </c>
      <c r="E81" s="74">
        <f t="shared" si="13"/>
        <v>0</v>
      </c>
      <c r="F81" s="75">
        <f t="shared" si="14"/>
        <v>0</v>
      </c>
      <c r="G81" s="75">
        <f t="shared" si="15"/>
        <v>0</v>
      </c>
      <c r="H81" s="74">
        <f t="shared" si="16"/>
        <v>0</v>
      </c>
      <c r="I81" s="74">
        <f t="shared" si="17"/>
        <v>0</v>
      </c>
      <c r="J81" s="75">
        <f t="shared" si="18"/>
        <v>0</v>
      </c>
      <c r="K81" s="75">
        <f t="shared" si="19"/>
        <v>0</v>
      </c>
      <c r="L81" s="74">
        <f t="shared" si="20"/>
        <v>0</v>
      </c>
      <c r="M81" s="74">
        <f t="shared" si="21"/>
        <v>0</v>
      </c>
      <c r="N81" s="75">
        <f t="shared" si="22"/>
        <v>0</v>
      </c>
      <c r="O81" s="75">
        <f t="shared" si="23"/>
        <v>0</v>
      </c>
    </row>
    <row r="82" spans="1:15" ht="18.75">
      <c r="A82" s="12" t="s">
        <v>65</v>
      </c>
      <c r="B82" s="88">
        <v>1.9E-05</v>
      </c>
      <c r="C82" s="88">
        <v>0.00026</v>
      </c>
      <c r="D82" s="76">
        <f t="shared" si="12"/>
        <v>5385.732894912</v>
      </c>
      <c r="E82" s="74">
        <f t="shared" si="13"/>
        <v>73699.50277247999</v>
      </c>
      <c r="F82" s="75">
        <f t="shared" si="14"/>
        <v>5311.018082006001</v>
      </c>
      <c r="G82" s="75">
        <f t="shared" si="15"/>
        <v>72677.08954324</v>
      </c>
      <c r="H82" s="74">
        <f t="shared" si="16"/>
        <v>0</v>
      </c>
      <c r="I82" s="74">
        <f t="shared" si="17"/>
        <v>0</v>
      </c>
      <c r="J82" s="75">
        <f t="shared" si="18"/>
        <v>0</v>
      </c>
      <c r="K82" s="75">
        <f t="shared" si="19"/>
        <v>0</v>
      </c>
      <c r="L82" s="74">
        <f t="shared" si="20"/>
        <v>0</v>
      </c>
      <c r="M82" s="74">
        <f t="shared" si="21"/>
        <v>0</v>
      </c>
      <c r="N82" s="75">
        <f t="shared" si="22"/>
        <v>0</v>
      </c>
      <c r="O82" s="75">
        <f t="shared" si="23"/>
        <v>0</v>
      </c>
    </row>
    <row r="83" spans="1:15" ht="18.75">
      <c r="A83" s="12" t="s">
        <v>66</v>
      </c>
      <c r="B83" s="88">
        <v>0</v>
      </c>
      <c r="C83" s="88">
        <v>6.2E-05</v>
      </c>
      <c r="D83" s="76">
        <f t="shared" si="12"/>
        <v>0</v>
      </c>
      <c r="E83" s="74">
        <f t="shared" si="13"/>
        <v>17574.496814976</v>
      </c>
      <c r="F83" s="75">
        <f t="shared" si="14"/>
        <v>0</v>
      </c>
      <c r="G83" s="75">
        <f t="shared" si="15"/>
        <v>17330.690583388005</v>
      </c>
      <c r="H83" s="74">
        <f t="shared" si="16"/>
        <v>0</v>
      </c>
      <c r="I83" s="74">
        <f t="shared" si="17"/>
        <v>0</v>
      </c>
      <c r="J83" s="75">
        <f t="shared" si="18"/>
        <v>0</v>
      </c>
      <c r="K83" s="75">
        <f t="shared" si="19"/>
        <v>0</v>
      </c>
      <c r="L83" s="74">
        <f t="shared" si="20"/>
        <v>0</v>
      </c>
      <c r="M83" s="74">
        <f t="shared" si="21"/>
        <v>0</v>
      </c>
      <c r="N83" s="75">
        <f t="shared" si="22"/>
        <v>0</v>
      </c>
      <c r="O83" s="75">
        <f t="shared" si="23"/>
        <v>0</v>
      </c>
    </row>
    <row r="84" spans="1:15" ht="18.75">
      <c r="A84" s="12" t="s">
        <v>67</v>
      </c>
      <c r="B84" s="88">
        <v>0.000328</v>
      </c>
      <c r="C84" s="88">
        <v>0</v>
      </c>
      <c r="D84" s="76">
        <f t="shared" si="12"/>
        <v>92974.757343744</v>
      </c>
      <c r="E84" s="74">
        <f t="shared" si="13"/>
        <v>0</v>
      </c>
      <c r="F84" s="75">
        <f t="shared" si="14"/>
        <v>91684.94373147201</v>
      </c>
      <c r="G84" s="75">
        <f t="shared" si="15"/>
        <v>0</v>
      </c>
      <c r="H84" s="74">
        <f t="shared" si="16"/>
        <v>0</v>
      </c>
      <c r="I84" s="74">
        <f t="shared" si="17"/>
        <v>0</v>
      </c>
      <c r="J84" s="75">
        <f t="shared" si="18"/>
        <v>0</v>
      </c>
      <c r="K84" s="75">
        <f t="shared" si="19"/>
        <v>0</v>
      </c>
      <c r="L84" s="74">
        <f t="shared" si="20"/>
        <v>0</v>
      </c>
      <c r="M84" s="74">
        <f t="shared" si="21"/>
        <v>0</v>
      </c>
      <c r="N84" s="75">
        <f t="shared" si="22"/>
        <v>0</v>
      </c>
      <c r="O84" s="75">
        <f t="shared" si="23"/>
        <v>0</v>
      </c>
    </row>
    <row r="85" spans="1:15" ht="18.75">
      <c r="A85" s="12" t="s">
        <v>68</v>
      </c>
      <c r="B85" s="88">
        <v>0</v>
      </c>
      <c r="C85" s="88">
        <v>2.6E-05</v>
      </c>
      <c r="D85" s="76">
        <f t="shared" si="12"/>
        <v>0</v>
      </c>
      <c r="E85" s="74">
        <f t="shared" si="13"/>
        <v>7369.950277247999</v>
      </c>
      <c r="F85" s="75">
        <f t="shared" si="14"/>
        <v>0</v>
      </c>
      <c r="G85" s="75">
        <f t="shared" si="15"/>
        <v>7267.708954324001</v>
      </c>
      <c r="H85" s="74">
        <f t="shared" si="16"/>
        <v>0</v>
      </c>
      <c r="I85" s="74">
        <f t="shared" si="17"/>
        <v>0</v>
      </c>
      <c r="J85" s="75">
        <f t="shared" si="18"/>
        <v>0</v>
      </c>
      <c r="K85" s="75">
        <f t="shared" si="19"/>
        <v>0</v>
      </c>
      <c r="L85" s="74">
        <f t="shared" si="20"/>
        <v>0</v>
      </c>
      <c r="M85" s="74">
        <f t="shared" si="21"/>
        <v>0</v>
      </c>
      <c r="N85" s="75">
        <f t="shared" si="22"/>
        <v>0</v>
      </c>
      <c r="O85" s="75">
        <f t="shared" si="23"/>
        <v>0</v>
      </c>
    </row>
    <row r="86" spans="1:15" ht="18.75">
      <c r="A86" s="12" t="s">
        <v>69</v>
      </c>
      <c r="B86" s="88">
        <v>0.000157</v>
      </c>
      <c r="C86" s="88">
        <v>0.000347</v>
      </c>
      <c r="D86" s="76">
        <f t="shared" si="12"/>
        <v>44503.161289535994</v>
      </c>
      <c r="E86" s="74">
        <f t="shared" si="13"/>
        <v>98360.49023865598</v>
      </c>
      <c r="F86" s="75">
        <f t="shared" si="14"/>
        <v>43885.780993418004</v>
      </c>
      <c r="G86" s="75">
        <f t="shared" si="15"/>
        <v>96995.961813478</v>
      </c>
      <c r="H86" s="74">
        <f t="shared" si="16"/>
        <v>0</v>
      </c>
      <c r="I86" s="74">
        <f t="shared" si="17"/>
        <v>0</v>
      </c>
      <c r="J86" s="75">
        <f t="shared" si="18"/>
        <v>0</v>
      </c>
      <c r="K86" s="75">
        <f t="shared" si="19"/>
        <v>0</v>
      </c>
      <c r="L86" s="74">
        <f t="shared" si="20"/>
        <v>0</v>
      </c>
      <c r="M86" s="74">
        <f t="shared" si="21"/>
        <v>0</v>
      </c>
      <c r="N86" s="75">
        <f t="shared" si="22"/>
        <v>0</v>
      </c>
      <c r="O86" s="75">
        <f t="shared" si="23"/>
        <v>0</v>
      </c>
    </row>
    <row r="87" spans="1:15" ht="18.75">
      <c r="A87" s="12" t="s">
        <v>70</v>
      </c>
      <c r="B87" s="88">
        <v>0</v>
      </c>
      <c r="C87" s="88">
        <v>0</v>
      </c>
      <c r="D87" s="76">
        <f t="shared" si="12"/>
        <v>0</v>
      </c>
      <c r="E87" s="74">
        <f t="shared" si="13"/>
        <v>0</v>
      </c>
      <c r="F87" s="75">
        <f t="shared" si="14"/>
        <v>0</v>
      </c>
      <c r="G87" s="75">
        <f t="shared" si="15"/>
        <v>0</v>
      </c>
      <c r="H87" s="74">
        <f t="shared" si="16"/>
        <v>0</v>
      </c>
      <c r="I87" s="74">
        <f t="shared" si="17"/>
        <v>0</v>
      </c>
      <c r="J87" s="75">
        <f t="shared" si="18"/>
        <v>0</v>
      </c>
      <c r="K87" s="75">
        <f t="shared" si="19"/>
        <v>0</v>
      </c>
      <c r="L87" s="74">
        <f t="shared" si="20"/>
        <v>0</v>
      </c>
      <c r="M87" s="74">
        <f t="shared" si="21"/>
        <v>0</v>
      </c>
      <c r="N87" s="75">
        <f t="shared" si="22"/>
        <v>0</v>
      </c>
      <c r="O87" s="75">
        <f t="shared" si="23"/>
        <v>0</v>
      </c>
    </row>
    <row r="88" spans="1:15" ht="18.75">
      <c r="A88" s="12" t="s">
        <v>171</v>
      </c>
      <c r="B88" s="88">
        <v>7E-06</v>
      </c>
      <c r="C88" s="88">
        <v>0</v>
      </c>
      <c r="D88" s="76">
        <f t="shared" si="12"/>
        <v>1984.217382336</v>
      </c>
      <c r="E88" s="74">
        <f t="shared" si="13"/>
        <v>0</v>
      </c>
      <c r="F88" s="75">
        <f t="shared" si="14"/>
        <v>1956.6908723180002</v>
      </c>
      <c r="G88" s="75">
        <f t="shared" si="15"/>
        <v>0</v>
      </c>
      <c r="H88" s="74">
        <f t="shared" si="16"/>
        <v>0</v>
      </c>
      <c r="I88" s="74">
        <f t="shared" si="17"/>
        <v>0</v>
      </c>
      <c r="J88" s="75">
        <f t="shared" si="18"/>
        <v>0</v>
      </c>
      <c r="K88" s="75">
        <f t="shared" si="19"/>
        <v>0</v>
      </c>
      <c r="L88" s="74">
        <f t="shared" si="20"/>
        <v>0</v>
      </c>
      <c r="M88" s="74">
        <f t="shared" si="21"/>
        <v>0</v>
      </c>
      <c r="N88" s="75">
        <f t="shared" si="22"/>
        <v>0</v>
      </c>
      <c r="O88" s="75">
        <f t="shared" si="23"/>
        <v>0</v>
      </c>
    </row>
    <row r="89" spans="1:15" ht="18.75">
      <c r="A89" s="12" t="s">
        <v>71</v>
      </c>
      <c r="B89" s="88">
        <v>0</v>
      </c>
      <c r="C89" s="88">
        <v>0</v>
      </c>
      <c r="D89" s="76">
        <f t="shared" si="12"/>
        <v>0</v>
      </c>
      <c r="E89" s="74">
        <f t="shared" si="13"/>
        <v>0</v>
      </c>
      <c r="F89" s="75">
        <f t="shared" si="14"/>
        <v>0</v>
      </c>
      <c r="G89" s="75">
        <f t="shared" si="15"/>
        <v>0</v>
      </c>
      <c r="H89" s="74">
        <f t="shared" si="16"/>
        <v>0</v>
      </c>
      <c r="I89" s="74">
        <f t="shared" si="17"/>
        <v>0</v>
      </c>
      <c r="J89" s="75">
        <f t="shared" si="18"/>
        <v>0</v>
      </c>
      <c r="K89" s="75">
        <f t="shared" si="19"/>
        <v>0</v>
      </c>
      <c r="L89" s="74">
        <f t="shared" si="20"/>
        <v>0</v>
      </c>
      <c r="M89" s="74">
        <f t="shared" si="21"/>
        <v>0</v>
      </c>
      <c r="N89" s="75">
        <f t="shared" si="22"/>
        <v>0</v>
      </c>
      <c r="O89" s="75">
        <f t="shared" si="23"/>
        <v>0</v>
      </c>
    </row>
    <row r="90" spans="1:15" ht="18.75">
      <c r="A90" s="12" t="s">
        <v>72</v>
      </c>
      <c r="B90" s="88">
        <v>0.000156</v>
      </c>
      <c r="C90" s="88">
        <v>3.4E-05</v>
      </c>
      <c r="D90" s="76">
        <f t="shared" si="12"/>
        <v>44219.701663488</v>
      </c>
      <c r="E90" s="74">
        <f t="shared" si="13"/>
        <v>9637.627285632</v>
      </c>
      <c r="F90" s="75">
        <f t="shared" si="14"/>
        <v>43606.25372594401</v>
      </c>
      <c r="G90" s="75">
        <f t="shared" si="15"/>
        <v>9503.927094116001</v>
      </c>
      <c r="H90" s="74">
        <f t="shared" si="16"/>
        <v>0</v>
      </c>
      <c r="I90" s="74">
        <f t="shared" si="17"/>
        <v>0</v>
      </c>
      <c r="J90" s="75">
        <f t="shared" si="18"/>
        <v>0</v>
      </c>
      <c r="K90" s="75">
        <f t="shared" si="19"/>
        <v>0</v>
      </c>
      <c r="L90" s="74">
        <f t="shared" si="20"/>
        <v>0</v>
      </c>
      <c r="M90" s="74">
        <f t="shared" si="21"/>
        <v>0</v>
      </c>
      <c r="N90" s="75">
        <f t="shared" si="22"/>
        <v>0</v>
      </c>
      <c r="O90" s="75">
        <f t="shared" si="23"/>
        <v>0</v>
      </c>
    </row>
    <row r="91" spans="1:15" ht="18.75">
      <c r="A91" s="12" t="s">
        <v>73</v>
      </c>
      <c r="B91" s="88">
        <v>0.000174</v>
      </c>
      <c r="C91" s="88">
        <v>0</v>
      </c>
      <c r="D91" s="76">
        <f t="shared" si="12"/>
        <v>49321.97493235199</v>
      </c>
      <c r="E91" s="74">
        <f t="shared" si="13"/>
        <v>0</v>
      </c>
      <c r="F91" s="75">
        <f t="shared" si="14"/>
        <v>48637.74454047601</v>
      </c>
      <c r="G91" s="75">
        <f t="shared" si="15"/>
        <v>0</v>
      </c>
      <c r="H91" s="74">
        <f t="shared" si="16"/>
        <v>0</v>
      </c>
      <c r="I91" s="74">
        <f t="shared" si="17"/>
        <v>0</v>
      </c>
      <c r="J91" s="75">
        <f t="shared" si="18"/>
        <v>0</v>
      </c>
      <c r="K91" s="75">
        <f t="shared" si="19"/>
        <v>0</v>
      </c>
      <c r="L91" s="74">
        <f t="shared" si="20"/>
        <v>0</v>
      </c>
      <c r="M91" s="74">
        <f t="shared" si="21"/>
        <v>0</v>
      </c>
      <c r="N91" s="75">
        <f t="shared" si="22"/>
        <v>0</v>
      </c>
      <c r="O91" s="75">
        <f t="shared" si="23"/>
        <v>0</v>
      </c>
    </row>
    <row r="92" spans="1:15" ht="18.75">
      <c r="A92" s="12" t="s">
        <v>74</v>
      </c>
      <c r="B92" s="88">
        <v>0</v>
      </c>
      <c r="C92" s="88">
        <v>0</v>
      </c>
      <c r="D92" s="76">
        <f t="shared" si="12"/>
        <v>0</v>
      </c>
      <c r="E92" s="74">
        <f t="shared" si="13"/>
        <v>0</v>
      </c>
      <c r="F92" s="75">
        <f t="shared" si="14"/>
        <v>0</v>
      </c>
      <c r="G92" s="75">
        <f t="shared" si="15"/>
        <v>0</v>
      </c>
      <c r="H92" s="74">
        <f t="shared" si="16"/>
        <v>0</v>
      </c>
      <c r="I92" s="74">
        <f t="shared" si="17"/>
        <v>0</v>
      </c>
      <c r="J92" s="75">
        <f t="shared" si="18"/>
        <v>0</v>
      </c>
      <c r="K92" s="75">
        <f t="shared" si="19"/>
        <v>0</v>
      </c>
      <c r="L92" s="74">
        <f t="shared" si="20"/>
        <v>0</v>
      </c>
      <c r="M92" s="74">
        <f t="shared" si="21"/>
        <v>0</v>
      </c>
      <c r="N92" s="75">
        <f t="shared" si="22"/>
        <v>0</v>
      </c>
      <c r="O92" s="75">
        <f t="shared" si="23"/>
        <v>0</v>
      </c>
    </row>
    <row r="93" spans="1:15" ht="18.75">
      <c r="A93" s="12" t="s">
        <v>75</v>
      </c>
      <c r="B93" s="88">
        <v>0</v>
      </c>
      <c r="C93" s="88">
        <v>0</v>
      </c>
      <c r="D93" s="76">
        <f t="shared" si="12"/>
        <v>0</v>
      </c>
      <c r="E93" s="74">
        <f t="shared" si="13"/>
        <v>0</v>
      </c>
      <c r="F93" s="75">
        <f t="shared" si="14"/>
        <v>0</v>
      </c>
      <c r="G93" s="75">
        <f t="shared" si="15"/>
        <v>0</v>
      </c>
      <c r="H93" s="74">
        <f t="shared" si="16"/>
        <v>0</v>
      </c>
      <c r="I93" s="74">
        <f t="shared" si="17"/>
        <v>0</v>
      </c>
      <c r="J93" s="75">
        <f t="shared" si="18"/>
        <v>0</v>
      </c>
      <c r="K93" s="75">
        <f t="shared" si="19"/>
        <v>0</v>
      </c>
      <c r="L93" s="74">
        <f t="shared" si="20"/>
        <v>0</v>
      </c>
      <c r="M93" s="74">
        <f t="shared" si="21"/>
        <v>0</v>
      </c>
      <c r="N93" s="75">
        <f t="shared" si="22"/>
        <v>0</v>
      </c>
      <c r="O93" s="75">
        <f t="shared" si="23"/>
        <v>0</v>
      </c>
    </row>
    <row r="94" spans="1:15" ht="18.75">
      <c r="A94" s="12" t="s">
        <v>172</v>
      </c>
      <c r="B94" s="88">
        <v>0.000968</v>
      </c>
      <c r="C94" s="88">
        <v>7.4E-05</v>
      </c>
      <c r="D94" s="76">
        <f t="shared" si="12"/>
        <v>274388.91801446397</v>
      </c>
      <c r="E94" s="74">
        <f t="shared" si="13"/>
        <v>20976.012327551998</v>
      </c>
      <c r="F94" s="75">
        <f t="shared" si="14"/>
        <v>270582.394914832</v>
      </c>
      <c r="G94" s="75">
        <f t="shared" si="15"/>
        <v>20685.017793076</v>
      </c>
      <c r="H94" s="74">
        <f t="shared" si="16"/>
        <v>0</v>
      </c>
      <c r="I94" s="74">
        <f t="shared" si="17"/>
        <v>0</v>
      </c>
      <c r="J94" s="75">
        <f t="shared" si="18"/>
        <v>0</v>
      </c>
      <c r="K94" s="75">
        <f t="shared" si="19"/>
        <v>0</v>
      </c>
      <c r="L94" s="74">
        <f t="shared" si="20"/>
        <v>0</v>
      </c>
      <c r="M94" s="74">
        <f t="shared" si="21"/>
        <v>0</v>
      </c>
      <c r="N94" s="75">
        <f t="shared" si="22"/>
        <v>0</v>
      </c>
      <c r="O94" s="75">
        <f t="shared" si="23"/>
        <v>0</v>
      </c>
    </row>
    <row r="95" spans="1:15" ht="18.75">
      <c r="A95" s="12" t="s">
        <v>173</v>
      </c>
      <c r="B95" s="88">
        <v>0</v>
      </c>
      <c r="C95" s="88">
        <v>0</v>
      </c>
      <c r="D95" s="76">
        <f t="shared" si="12"/>
        <v>0</v>
      </c>
      <c r="E95" s="74">
        <f t="shared" si="13"/>
        <v>0</v>
      </c>
      <c r="F95" s="75">
        <f t="shared" si="14"/>
        <v>0</v>
      </c>
      <c r="G95" s="75">
        <f t="shared" si="15"/>
        <v>0</v>
      </c>
      <c r="H95" s="74">
        <f t="shared" si="16"/>
        <v>0</v>
      </c>
      <c r="I95" s="74">
        <f t="shared" si="17"/>
        <v>0</v>
      </c>
      <c r="J95" s="75">
        <f t="shared" si="18"/>
        <v>0</v>
      </c>
      <c r="K95" s="75">
        <f t="shared" si="19"/>
        <v>0</v>
      </c>
      <c r="L95" s="74">
        <f t="shared" si="20"/>
        <v>0</v>
      </c>
      <c r="M95" s="74">
        <f t="shared" si="21"/>
        <v>0</v>
      </c>
      <c r="N95" s="75">
        <f t="shared" si="22"/>
        <v>0</v>
      </c>
      <c r="O95" s="75">
        <f t="shared" si="23"/>
        <v>0</v>
      </c>
    </row>
    <row r="96" spans="1:15" ht="18.75">
      <c r="A96" s="12" t="s">
        <v>76</v>
      </c>
      <c r="B96" s="88">
        <v>0</v>
      </c>
      <c r="C96" s="88">
        <v>0</v>
      </c>
      <c r="D96" s="76">
        <f t="shared" si="12"/>
        <v>0</v>
      </c>
      <c r="E96" s="74">
        <f t="shared" si="13"/>
        <v>0</v>
      </c>
      <c r="F96" s="75">
        <f t="shared" si="14"/>
        <v>0</v>
      </c>
      <c r="G96" s="75">
        <f t="shared" si="15"/>
        <v>0</v>
      </c>
      <c r="H96" s="74">
        <f t="shared" si="16"/>
        <v>0</v>
      </c>
      <c r="I96" s="74">
        <f t="shared" si="17"/>
        <v>0</v>
      </c>
      <c r="J96" s="75">
        <f t="shared" si="18"/>
        <v>0</v>
      </c>
      <c r="K96" s="75">
        <f t="shared" si="19"/>
        <v>0</v>
      </c>
      <c r="L96" s="74">
        <f t="shared" si="20"/>
        <v>0</v>
      </c>
      <c r="M96" s="74">
        <f t="shared" si="21"/>
        <v>0</v>
      </c>
      <c r="N96" s="75">
        <f t="shared" si="22"/>
        <v>0</v>
      </c>
      <c r="O96" s="75">
        <f t="shared" si="23"/>
        <v>0</v>
      </c>
    </row>
    <row r="97" spans="1:15" ht="18.75">
      <c r="A97" s="12" t="s">
        <v>77</v>
      </c>
      <c r="B97" s="88">
        <v>0.000928</v>
      </c>
      <c r="C97" s="88">
        <v>8.1E-05</v>
      </c>
      <c r="D97" s="76">
        <f t="shared" si="12"/>
        <v>263050.53297254397</v>
      </c>
      <c r="E97" s="74">
        <f t="shared" si="13"/>
        <v>22960.229709888</v>
      </c>
      <c r="F97" s="75">
        <f t="shared" si="14"/>
        <v>259401.30421587205</v>
      </c>
      <c r="G97" s="75">
        <f t="shared" si="15"/>
        <v>22641.708665394002</v>
      </c>
      <c r="H97" s="74">
        <f t="shared" si="16"/>
        <v>0</v>
      </c>
      <c r="I97" s="74">
        <f t="shared" si="17"/>
        <v>0</v>
      </c>
      <c r="J97" s="75">
        <f t="shared" si="18"/>
        <v>0</v>
      </c>
      <c r="K97" s="75">
        <f t="shared" si="19"/>
        <v>0</v>
      </c>
      <c r="L97" s="74">
        <f t="shared" si="20"/>
        <v>0</v>
      </c>
      <c r="M97" s="74">
        <f t="shared" si="21"/>
        <v>0</v>
      </c>
      <c r="N97" s="75">
        <f t="shared" si="22"/>
        <v>0</v>
      </c>
      <c r="O97" s="75">
        <f t="shared" si="23"/>
        <v>0</v>
      </c>
    </row>
    <row r="98" spans="1:15" ht="18.75">
      <c r="A98" s="12" t="s">
        <v>78</v>
      </c>
      <c r="B98" s="88">
        <v>0</v>
      </c>
      <c r="C98" s="88">
        <v>0</v>
      </c>
      <c r="D98" s="76">
        <f t="shared" si="12"/>
        <v>0</v>
      </c>
      <c r="E98" s="74">
        <f t="shared" si="13"/>
        <v>0</v>
      </c>
      <c r="F98" s="75">
        <f t="shared" si="14"/>
        <v>0</v>
      </c>
      <c r="G98" s="75">
        <f t="shared" si="15"/>
        <v>0</v>
      </c>
      <c r="H98" s="74">
        <f t="shared" si="16"/>
        <v>0</v>
      </c>
      <c r="I98" s="74">
        <f t="shared" si="17"/>
        <v>0</v>
      </c>
      <c r="J98" s="75">
        <f t="shared" si="18"/>
        <v>0</v>
      </c>
      <c r="K98" s="75">
        <f t="shared" si="19"/>
        <v>0</v>
      </c>
      <c r="L98" s="74">
        <f t="shared" si="20"/>
        <v>0</v>
      </c>
      <c r="M98" s="74">
        <f t="shared" si="21"/>
        <v>0</v>
      </c>
      <c r="N98" s="75">
        <f t="shared" si="22"/>
        <v>0</v>
      </c>
      <c r="O98" s="75">
        <f t="shared" si="23"/>
        <v>0</v>
      </c>
    </row>
    <row r="99" spans="1:15" ht="18.75">
      <c r="A99" s="21" t="s">
        <v>174</v>
      </c>
      <c r="B99" s="88">
        <v>0.000116</v>
      </c>
      <c r="C99" s="88">
        <v>0.002194</v>
      </c>
      <c r="D99" s="76">
        <f t="shared" si="12"/>
        <v>32881.316621567996</v>
      </c>
      <c r="E99" s="74">
        <f t="shared" si="13"/>
        <v>621910.419549312</v>
      </c>
      <c r="F99" s="75">
        <f t="shared" si="14"/>
        <v>32425.163026984006</v>
      </c>
      <c r="G99" s="75">
        <f t="shared" si="15"/>
        <v>613282.8248379561</v>
      </c>
      <c r="H99" s="74">
        <f t="shared" si="16"/>
        <v>0</v>
      </c>
      <c r="I99" s="74">
        <f t="shared" si="17"/>
        <v>0</v>
      </c>
      <c r="J99" s="75">
        <f t="shared" si="18"/>
        <v>0</v>
      </c>
      <c r="K99" s="75">
        <f t="shared" si="19"/>
        <v>0</v>
      </c>
      <c r="L99" s="74">
        <f t="shared" si="20"/>
        <v>0</v>
      </c>
      <c r="M99" s="74">
        <f t="shared" si="21"/>
        <v>0</v>
      </c>
      <c r="N99" s="75">
        <f t="shared" si="22"/>
        <v>0</v>
      </c>
      <c r="O99" s="75">
        <f t="shared" si="23"/>
        <v>0</v>
      </c>
    </row>
    <row r="100" spans="1:15" ht="18.75">
      <c r="A100" s="12" t="s">
        <v>79</v>
      </c>
      <c r="B100" s="88">
        <v>0.00019</v>
      </c>
      <c r="C100" s="88">
        <v>0</v>
      </c>
      <c r="D100" s="76">
        <f t="shared" si="12"/>
        <v>53857.32894912</v>
      </c>
      <c r="E100" s="74">
        <f t="shared" si="13"/>
        <v>0</v>
      </c>
      <c r="F100" s="75">
        <f t="shared" si="14"/>
        <v>53110.18082006001</v>
      </c>
      <c r="G100" s="75">
        <f t="shared" si="15"/>
        <v>0</v>
      </c>
      <c r="H100" s="74">
        <f t="shared" si="16"/>
        <v>0</v>
      </c>
      <c r="I100" s="74">
        <f t="shared" si="17"/>
        <v>0</v>
      </c>
      <c r="J100" s="75">
        <f t="shared" si="18"/>
        <v>0</v>
      </c>
      <c r="K100" s="75">
        <f t="shared" si="19"/>
        <v>0</v>
      </c>
      <c r="L100" s="74">
        <f t="shared" si="20"/>
        <v>0</v>
      </c>
      <c r="M100" s="74">
        <f t="shared" si="21"/>
        <v>0</v>
      </c>
      <c r="N100" s="75">
        <f t="shared" si="22"/>
        <v>0</v>
      </c>
      <c r="O100" s="75">
        <f t="shared" si="23"/>
        <v>0</v>
      </c>
    </row>
    <row r="101" spans="1:15" ht="18.75">
      <c r="A101" s="12" t="s">
        <v>80</v>
      </c>
      <c r="B101" s="88">
        <v>0</v>
      </c>
      <c r="C101" s="88">
        <v>0</v>
      </c>
      <c r="D101" s="76">
        <f t="shared" si="12"/>
        <v>0</v>
      </c>
      <c r="E101" s="74">
        <f t="shared" si="13"/>
        <v>0</v>
      </c>
      <c r="F101" s="75">
        <f t="shared" si="14"/>
        <v>0</v>
      </c>
      <c r="G101" s="75">
        <f t="shared" si="15"/>
        <v>0</v>
      </c>
      <c r="H101" s="74">
        <f t="shared" si="16"/>
        <v>0</v>
      </c>
      <c r="I101" s="74">
        <f t="shared" si="17"/>
        <v>0</v>
      </c>
      <c r="J101" s="75">
        <f t="shared" si="18"/>
        <v>0</v>
      </c>
      <c r="K101" s="75">
        <f t="shared" si="19"/>
        <v>0</v>
      </c>
      <c r="L101" s="74">
        <f t="shared" si="20"/>
        <v>0</v>
      </c>
      <c r="M101" s="74">
        <f t="shared" si="21"/>
        <v>0</v>
      </c>
      <c r="N101" s="75">
        <f t="shared" si="22"/>
        <v>0</v>
      </c>
      <c r="O101" s="75">
        <f t="shared" si="23"/>
        <v>0</v>
      </c>
    </row>
    <row r="102" spans="1:15" ht="18.75">
      <c r="A102" s="12" t="s">
        <v>81</v>
      </c>
      <c r="B102" s="88">
        <v>0</v>
      </c>
      <c r="C102" s="88">
        <v>0</v>
      </c>
      <c r="D102" s="76">
        <f t="shared" si="12"/>
        <v>0</v>
      </c>
      <c r="E102" s="74">
        <f t="shared" si="13"/>
        <v>0</v>
      </c>
      <c r="F102" s="75">
        <f t="shared" si="14"/>
        <v>0</v>
      </c>
      <c r="G102" s="75">
        <f t="shared" si="15"/>
        <v>0</v>
      </c>
      <c r="H102" s="74">
        <f t="shared" si="16"/>
        <v>0</v>
      </c>
      <c r="I102" s="74">
        <f t="shared" si="17"/>
        <v>0</v>
      </c>
      <c r="J102" s="75">
        <f t="shared" si="18"/>
        <v>0</v>
      </c>
      <c r="K102" s="75">
        <f t="shared" si="19"/>
        <v>0</v>
      </c>
      <c r="L102" s="74">
        <f t="shared" si="20"/>
        <v>0</v>
      </c>
      <c r="M102" s="74">
        <f t="shared" si="21"/>
        <v>0</v>
      </c>
      <c r="N102" s="75">
        <f t="shared" si="22"/>
        <v>0</v>
      </c>
      <c r="O102" s="75">
        <f t="shared" si="23"/>
        <v>0</v>
      </c>
    </row>
    <row r="103" spans="1:15" ht="18.75">
      <c r="A103" s="12" t="s">
        <v>175</v>
      </c>
      <c r="B103" s="88">
        <v>0</v>
      </c>
      <c r="C103" s="88">
        <v>0</v>
      </c>
      <c r="D103" s="76">
        <f t="shared" si="12"/>
        <v>0</v>
      </c>
      <c r="E103" s="74">
        <f t="shared" si="13"/>
        <v>0</v>
      </c>
      <c r="F103" s="75">
        <f t="shared" si="14"/>
        <v>0</v>
      </c>
      <c r="G103" s="75">
        <f t="shared" si="15"/>
        <v>0</v>
      </c>
      <c r="H103" s="74">
        <f t="shared" si="16"/>
        <v>0</v>
      </c>
      <c r="I103" s="74">
        <f t="shared" si="17"/>
        <v>0</v>
      </c>
      <c r="J103" s="75">
        <f t="shared" si="18"/>
        <v>0</v>
      </c>
      <c r="K103" s="75">
        <f t="shared" si="19"/>
        <v>0</v>
      </c>
      <c r="L103" s="74">
        <f t="shared" si="20"/>
        <v>0</v>
      </c>
      <c r="M103" s="74">
        <f t="shared" si="21"/>
        <v>0</v>
      </c>
      <c r="N103" s="75">
        <f t="shared" si="22"/>
        <v>0</v>
      </c>
      <c r="O103" s="75">
        <f t="shared" si="23"/>
        <v>0</v>
      </c>
    </row>
    <row r="104" spans="1:15" ht="18.75">
      <c r="A104" s="12" t="s">
        <v>176</v>
      </c>
      <c r="B104" s="88">
        <v>0</v>
      </c>
      <c r="C104" s="88">
        <v>0</v>
      </c>
      <c r="D104" s="76">
        <f t="shared" si="12"/>
        <v>0</v>
      </c>
      <c r="E104" s="74">
        <f t="shared" si="13"/>
        <v>0</v>
      </c>
      <c r="F104" s="75">
        <f t="shared" si="14"/>
        <v>0</v>
      </c>
      <c r="G104" s="75">
        <f t="shared" si="15"/>
        <v>0</v>
      </c>
      <c r="H104" s="74">
        <f t="shared" si="16"/>
        <v>0</v>
      </c>
      <c r="I104" s="74">
        <f t="shared" si="17"/>
        <v>0</v>
      </c>
      <c r="J104" s="75">
        <f t="shared" si="18"/>
        <v>0</v>
      </c>
      <c r="K104" s="75">
        <f t="shared" si="19"/>
        <v>0</v>
      </c>
      <c r="L104" s="74">
        <f t="shared" si="20"/>
        <v>0</v>
      </c>
      <c r="M104" s="74">
        <f t="shared" si="21"/>
        <v>0</v>
      </c>
      <c r="N104" s="75">
        <f t="shared" si="22"/>
        <v>0</v>
      </c>
      <c r="O104" s="75">
        <f t="shared" si="23"/>
        <v>0</v>
      </c>
    </row>
    <row r="105" spans="1:15" ht="18.75">
      <c r="A105" s="12" t="s">
        <v>82</v>
      </c>
      <c r="B105" s="88">
        <v>0</v>
      </c>
      <c r="C105" s="88">
        <v>3.6E-05</v>
      </c>
      <c r="D105" s="76">
        <f t="shared" si="12"/>
        <v>0</v>
      </c>
      <c r="E105" s="74">
        <f t="shared" si="13"/>
        <v>10204.546537728</v>
      </c>
      <c r="F105" s="75">
        <f t="shared" si="14"/>
        <v>0</v>
      </c>
      <c r="G105" s="75">
        <f t="shared" si="15"/>
        <v>10062.981629064001</v>
      </c>
      <c r="H105" s="74">
        <f t="shared" si="16"/>
        <v>0</v>
      </c>
      <c r="I105" s="74">
        <f t="shared" si="17"/>
        <v>0</v>
      </c>
      <c r="J105" s="75">
        <f t="shared" si="18"/>
        <v>0</v>
      </c>
      <c r="K105" s="75">
        <f t="shared" si="19"/>
        <v>0</v>
      </c>
      <c r="L105" s="74">
        <f t="shared" si="20"/>
        <v>0</v>
      </c>
      <c r="M105" s="74">
        <f t="shared" si="21"/>
        <v>0</v>
      </c>
      <c r="N105" s="75">
        <f t="shared" si="22"/>
        <v>0</v>
      </c>
      <c r="O105" s="75">
        <f t="shared" si="23"/>
        <v>0</v>
      </c>
    </row>
    <row r="106" spans="1:15" ht="18.75">
      <c r="A106" s="12" t="s">
        <v>83</v>
      </c>
      <c r="B106" s="88">
        <v>0</v>
      </c>
      <c r="C106" s="88">
        <v>0</v>
      </c>
      <c r="D106" s="76">
        <f t="shared" si="12"/>
        <v>0</v>
      </c>
      <c r="E106" s="74">
        <f t="shared" si="13"/>
        <v>0</v>
      </c>
      <c r="F106" s="75">
        <f t="shared" si="14"/>
        <v>0</v>
      </c>
      <c r="G106" s="75">
        <f t="shared" si="15"/>
        <v>0</v>
      </c>
      <c r="H106" s="74">
        <f t="shared" si="16"/>
        <v>0</v>
      </c>
      <c r="I106" s="74">
        <f t="shared" si="17"/>
        <v>0</v>
      </c>
      <c r="J106" s="75">
        <f t="shared" si="18"/>
        <v>0</v>
      </c>
      <c r="K106" s="75">
        <f t="shared" si="19"/>
        <v>0</v>
      </c>
      <c r="L106" s="74">
        <f t="shared" si="20"/>
        <v>0</v>
      </c>
      <c r="M106" s="74">
        <f t="shared" si="21"/>
        <v>0</v>
      </c>
      <c r="N106" s="75">
        <f t="shared" si="22"/>
        <v>0</v>
      </c>
      <c r="O106" s="75">
        <f t="shared" si="23"/>
        <v>0</v>
      </c>
    </row>
    <row r="107" spans="1:15" ht="18.75">
      <c r="A107" s="12" t="s">
        <v>84</v>
      </c>
      <c r="B107" s="88">
        <v>0</v>
      </c>
      <c r="C107" s="88">
        <v>4.9E-05</v>
      </c>
      <c r="D107" s="76">
        <f t="shared" si="12"/>
        <v>0</v>
      </c>
      <c r="E107" s="74">
        <f t="shared" si="13"/>
        <v>13889.521676351998</v>
      </c>
      <c r="F107" s="75">
        <f t="shared" si="14"/>
        <v>0</v>
      </c>
      <c r="G107" s="75">
        <f t="shared" si="15"/>
        <v>13696.836106226001</v>
      </c>
      <c r="H107" s="74">
        <f t="shared" si="16"/>
        <v>0</v>
      </c>
      <c r="I107" s="74">
        <f t="shared" si="17"/>
        <v>0</v>
      </c>
      <c r="J107" s="75">
        <f t="shared" si="18"/>
        <v>0</v>
      </c>
      <c r="K107" s="75">
        <f t="shared" si="19"/>
        <v>0</v>
      </c>
      <c r="L107" s="74">
        <f t="shared" si="20"/>
        <v>0</v>
      </c>
      <c r="M107" s="74">
        <f t="shared" si="21"/>
        <v>0</v>
      </c>
      <c r="N107" s="75">
        <f t="shared" si="22"/>
        <v>0</v>
      </c>
      <c r="O107" s="75">
        <f t="shared" si="23"/>
        <v>0</v>
      </c>
    </row>
    <row r="108" spans="1:15" ht="18.75">
      <c r="A108" s="12" t="s">
        <v>85</v>
      </c>
      <c r="B108" s="88">
        <v>0</v>
      </c>
      <c r="C108" s="88">
        <v>0</v>
      </c>
      <c r="D108" s="76">
        <f t="shared" si="12"/>
        <v>0</v>
      </c>
      <c r="E108" s="74">
        <f t="shared" si="13"/>
        <v>0</v>
      </c>
      <c r="F108" s="75">
        <f t="shared" si="14"/>
        <v>0</v>
      </c>
      <c r="G108" s="75">
        <f t="shared" si="15"/>
        <v>0</v>
      </c>
      <c r="H108" s="74">
        <f t="shared" si="16"/>
        <v>0</v>
      </c>
      <c r="I108" s="74">
        <f t="shared" si="17"/>
        <v>0</v>
      </c>
      <c r="J108" s="75">
        <f t="shared" si="18"/>
        <v>0</v>
      </c>
      <c r="K108" s="75">
        <f t="shared" si="19"/>
        <v>0</v>
      </c>
      <c r="L108" s="74">
        <f t="shared" si="20"/>
        <v>0</v>
      </c>
      <c r="M108" s="74">
        <f t="shared" si="21"/>
        <v>0</v>
      </c>
      <c r="N108" s="75">
        <f t="shared" si="22"/>
        <v>0</v>
      </c>
      <c r="O108" s="75">
        <f t="shared" si="23"/>
        <v>0</v>
      </c>
    </row>
    <row r="109" spans="1:15" ht="18.75">
      <c r="A109" s="12" t="s">
        <v>177</v>
      </c>
      <c r="B109" s="88">
        <v>0</v>
      </c>
      <c r="C109" s="88">
        <v>0</v>
      </c>
      <c r="D109" s="76">
        <f t="shared" si="12"/>
        <v>0</v>
      </c>
      <c r="E109" s="74">
        <f t="shared" si="13"/>
        <v>0</v>
      </c>
      <c r="F109" s="75">
        <f t="shared" si="14"/>
        <v>0</v>
      </c>
      <c r="G109" s="75">
        <f t="shared" si="15"/>
        <v>0</v>
      </c>
      <c r="H109" s="74">
        <f t="shared" si="16"/>
        <v>0</v>
      </c>
      <c r="I109" s="74">
        <f t="shared" si="17"/>
        <v>0</v>
      </c>
      <c r="J109" s="75">
        <f t="shared" si="18"/>
        <v>0</v>
      </c>
      <c r="K109" s="75">
        <f t="shared" si="19"/>
        <v>0</v>
      </c>
      <c r="L109" s="74">
        <f t="shared" si="20"/>
        <v>0</v>
      </c>
      <c r="M109" s="74">
        <f t="shared" si="21"/>
        <v>0</v>
      </c>
      <c r="N109" s="75">
        <f t="shared" si="22"/>
        <v>0</v>
      </c>
      <c r="O109" s="75">
        <f t="shared" si="23"/>
        <v>0</v>
      </c>
    </row>
    <row r="110" spans="1:15" ht="18.75">
      <c r="A110" s="12" t="s">
        <v>86</v>
      </c>
      <c r="B110" s="88">
        <v>0.000302</v>
      </c>
      <c r="C110" s="88">
        <v>1.1E-05</v>
      </c>
      <c r="D110" s="76">
        <f t="shared" si="12"/>
        <v>85604.807066496</v>
      </c>
      <c r="E110" s="74">
        <f t="shared" si="13"/>
        <v>3118.0558865279995</v>
      </c>
      <c r="F110" s="75">
        <f t="shared" si="14"/>
        <v>84417.23477714801</v>
      </c>
      <c r="G110" s="75">
        <f t="shared" si="15"/>
        <v>3074.799942214</v>
      </c>
      <c r="H110" s="74">
        <f t="shared" si="16"/>
        <v>0</v>
      </c>
      <c r="I110" s="74">
        <f t="shared" si="17"/>
        <v>0</v>
      </c>
      <c r="J110" s="75">
        <f t="shared" si="18"/>
        <v>0</v>
      </c>
      <c r="K110" s="75">
        <f t="shared" si="19"/>
        <v>0</v>
      </c>
      <c r="L110" s="74">
        <f t="shared" si="20"/>
        <v>0</v>
      </c>
      <c r="M110" s="74">
        <f t="shared" si="21"/>
        <v>0</v>
      </c>
      <c r="N110" s="75">
        <f t="shared" si="22"/>
        <v>0</v>
      </c>
      <c r="O110" s="75">
        <f t="shared" si="23"/>
        <v>0</v>
      </c>
    </row>
    <row r="111" spans="1:15" ht="18.75">
      <c r="A111" s="12" t="s">
        <v>87</v>
      </c>
      <c r="B111" s="88">
        <v>3.8E-05</v>
      </c>
      <c r="C111" s="88">
        <v>1.4E-05</v>
      </c>
      <c r="D111" s="76">
        <f t="shared" si="12"/>
        <v>10771.465789824</v>
      </c>
      <c r="E111" s="74">
        <f t="shared" si="13"/>
        <v>3968.434764672</v>
      </c>
      <c r="F111" s="75">
        <f t="shared" si="14"/>
        <v>10622.036164012003</v>
      </c>
      <c r="G111" s="75">
        <f t="shared" si="15"/>
        <v>3913.3817446360003</v>
      </c>
      <c r="H111" s="74">
        <f t="shared" si="16"/>
        <v>0</v>
      </c>
      <c r="I111" s="74">
        <f t="shared" si="17"/>
        <v>0</v>
      </c>
      <c r="J111" s="75">
        <f t="shared" si="18"/>
        <v>0</v>
      </c>
      <c r="K111" s="75">
        <f t="shared" si="19"/>
        <v>0</v>
      </c>
      <c r="L111" s="74">
        <f t="shared" si="20"/>
        <v>0</v>
      </c>
      <c r="M111" s="74">
        <f t="shared" si="21"/>
        <v>0</v>
      </c>
      <c r="N111" s="75">
        <f t="shared" si="22"/>
        <v>0</v>
      </c>
      <c r="O111" s="75">
        <f t="shared" si="23"/>
        <v>0</v>
      </c>
    </row>
    <row r="112" spans="1:15" ht="18.75">
      <c r="A112" s="12" t="s">
        <v>88</v>
      </c>
      <c r="B112" s="88">
        <v>0.000753</v>
      </c>
      <c r="C112" s="88">
        <v>0</v>
      </c>
      <c r="D112" s="76">
        <f t="shared" si="12"/>
        <v>213445.09841414398</v>
      </c>
      <c r="E112" s="74">
        <f t="shared" si="13"/>
        <v>0</v>
      </c>
      <c r="F112" s="75">
        <f t="shared" si="14"/>
        <v>210484.03240792203</v>
      </c>
      <c r="G112" s="75">
        <f t="shared" si="15"/>
        <v>0</v>
      </c>
      <c r="H112" s="74">
        <f t="shared" si="16"/>
        <v>0</v>
      </c>
      <c r="I112" s="74">
        <f t="shared" si="17"/>
        <v>0</v>
      </c>
      <c r="J112" s="75">
        <f t="shared" si="18"/>
        <v>0</v>
      </c>
      <c r="K112" s="75">
        <f t="shared" si="19"/>
        <v>0</v>
      </c>
      <c r="L112" s="74">
        <f t="shared" si="20"/>
        <v>0</v>
      </c>
      <c r="M112" s="74">
        <f t="shared" si="21"/>
        <v>0</v>
      </c>
      <c r="N112" s="75">
        <f t="shared" si="22"/>
        <v>0</v>
      </c>
      <c r="O112" s="75">
        <f t="shared" si="23"/>
        <v>0</v>
      </c>
    </row>
    <row r="113" spans="1:15" ht="18.75">
      <c r="A113" s="12" t="s">
        <v>89</v>
      </c>
      <c r="B113" s="88">
        <v>3E-05</v>
      </c>
      <c r="C113" s="88">
        <v>0.000125</v>
      </c>
      <c r="D113" s="76">
        <f t="shared" si="12"/>
        <v>8503.78878144</v>
      </c>
      <c r="E113" s="74">
        <f t="shared" si="13"/>
        <v>35432.453256</v>
      </c>
      <c r="F113" s="75">
        <f t="shared" si="14"/>
        <v>8385.818024220001</v>
      </c>
      <c r="G113" s="75">
        <f t="shared" si="15"/>
        <v>34940.90843425001</v>
      </c>
      <c r="H113" s="74">
        <f t="shared" si="16"/>
        <v>0</v>
      </c>
      <c r="I113" s="74">
        <f t="shared" si="17"/>
        <v>0</v>
      </c>
      <c r="J113" s="75">
        <f t="shared" si="18"/>
        <v>0</v>
      </c>
      <c r="K113" s="75">
        <f t="shared" si="19"/>
        <v>0</v>
      </c>
      <c r="L113" s="74">
        <f t="shared" si="20"/>
        <v>0</v>
      </c>
      <c r="M113" s="74">
        <f t="shared" si="21"/>
        <v>0</v>
      </c>
      <c r="N113" s="75">
        <f t="shared" si="22"/>
        <v>0</v>
      </c>
      <c r="O113" s="75">
        <f t="shared" si="23"/>
        <v>0</v>
      </c>
    </row>
    <row r="114" spans="1:15" ht="18.75">
      <c r="A114" s="12" t="s">
        <v>90</v>
      </c>
      <c r="B114" s="88">
        <v>0</v>
      </c>
      <c r="C114" s="88">
        <v>0</v>
      </c>
      <c r="D114" s="76">
        <f t="shared" si="12"/>
        <v>0</v>
      </c>
      <c r="E114" s="74">
        <f t="shared" si="13"/>
        <v>0</v>
      </c>
      <c r="F114" s="75">
        <f t="shared" si="14"/>
        <v>0</v>
      </c>
      <c r="G114" s="75">
        <f t="shared" si="15"/>
        <v>0</v>
      </c>
      <c r="H114" s="74">
        <f t="shared" si="16"/>
        <v>0</v>
      </c>
      <c r="I114" s="74">
        <f t="shared" si="17"/>
        <v>0</v>
      </c>
      <c r="J114" s="75">
        <f t="shared" si="18"/>
        <v>0</v>
      </c>
      <c r="K114" s="75">
        <f t="shared" si="19"/>
        <v>0</v>
      </c>
      <c r="L114" s="74">
        <f t="shared" si="20"/>
        <v>0</v>
      </c>
      <c r="M114" s="74">
        <f t="shared" si="21"/>
        <v>0</v>
      </c>
      <c r="N114" s="75">
        <f t="shared" si="22"/>
        <v>0</v>
      </c>
      <c r="O114" s="75">
        <f t="shared" si="23"/>
        <v>0</v>
      </c>
    </row>
    <row r="115" spans="1:15" ht="18.75">
      <c r="A115" s="12" t="s">
        <v>91</v>
      </c>
      <c r="B115" s="88">
        <v>4.5E-05</v>
      </c>
      <c r="C115" s="88">
        <v>0</v>
      </c>
      <c r="D115" s="76">
        <f t="shared" si="12"/>
        <v>12755.68317216</v>
      </c>
      <c r="E115" s="74">
        <f t="shared" si="13"/>
        <v>0</v>
      </c>
      <c r="F115" s="75">
        <f t="shared" si="14"/>
        <v>12578.727036330003</v>
      </c>
      <c r="G115" s="75">
        <f t="shared" si="15"/>
        <v>0</v>
      </c>
      <c r="H115" s="74">
        <f t="shared" si="16"/>
        <v>0</v>
      </c>
      <c r="I115" s="74">
        <f t="shared" si="17"/>
        <v>0</v>
      </c>
      <c r="J115" s="75">
        <f t="shared" si="18"/>
        <v>0</v>
      </c>
      <c r="K115" s="75">
        <f t="shared" si="19"/>
        <v>0</v>
      </c>
      <c r="L115" s="74">
        <f t="shared" si="20"/>
        <v>0</v>
      </c>
      <c r="M115" s="74">
        <f t="shared" si="21"/>
        <v>0</v>
      </c>
      <c r="N115" s="75">
        <f t="shared" si="22"/>
        <v>0</v>
      </c>
      <c r="O115" s="75">
        <f t="shared" si="23"/>
        <v>0</v>
      </c>
    </row>
    <row r="116" spans="1:15" ht="18.75">
      <c r="A116" s="12" t="s">
        <v>92</v>
      </c>
      <c r="B116" s="88">
        <v>0</v>
      </c>
      <c r="C116" s="88">
        <v>0</v>
      </c>
      <c r="D116" s="76">
        <f t="shared" si="12"/>
        <v>0</v>
      </c>
      <c r="E116" s="74">
        <f t="shared" si="13"/>
        <v>0</v>
      </c>
      <c r="F116" s="75">
        <f t="shared" si="14"/>
        <v>0</v>
      </c>
      <c r="G116" s="75">
        <f t="shared" si="15"/>
        <v>0</v>
      </c>
      <c r="H116" s="74">
        <f t="shared" si="16"/>
        <v>0</v>
      </c>
      <c r="I116" s="74">
        <f t="shared" si="17"/>
        <v>0</v>
      </c>
      <c r="J116" s="75">
        <f t="shared" si="18"/>
        <v>0</v>
      </c>
      <c r="K116" s="75">
        <f t="shared" si="19"/>
        <v>0</v>
      </c>
      <c r="L116" s="74">
        <f t="shared" si="20"/>
        <v>0</v>
      </c>
      <c r="M116" s="74">
        <f t="shared" si="21"/>
        <v>0</v>
      </c>
      <c r="N116" s="75">
        <f t="shared" si="22"/>
        <v>0</v>
      </c>
      <c r="O116" s="75">
        <f t="shared" si="23"/>
        <v>0</v>
      </c>
    </row>
    <row r="117" spans="1:15" ht="18.75">
      <c r="A117" s="12" t="s">
        <v>93</v>
      </c>
      <c r="B117" s="88">
        <v>0</v>
      </c>
      <c r="C117" s="88">
        <v>0</v>
      </c>
      <c r="D117" s="76">
        <f t="shared" si="12"/>
        <v>0</v>
      </c>
      <c r="E117" s="74">
        <f t="shared" si="13"/>
        <v>0</v>
      </c>
      <c r="F117" s="75">
        <f t="shared" si="14"/>
        <v>0</v>
      </c>
      <c r="G117" s="75">
        <f t="shared" si="15"/>
        <v>0</v>
      </c>
      <c r="H117" s="74">
        <f t="shared" si="16"/>
        <v>0</v>
      </c>
      <c r="I117" s="74">
        <f t="shared" si="17"/>
        <v>0</v>
      </c>
      <c r="J117" s="75">
        <f t="shared" si="18"/>
        <v>0</v>
      </c>
      <c r="K117" s="75">
        <f t="shared" si="19"/>
        <v>0</v>
      </c>
      <c r="L117" s="74">
        <f t="shared" si="20"/>
        <v>0</v>
      </c>
      <c r="M117" s="74">
        <f t="shared" si="21"/>
        <v>0</v>
      </c>
      <c r="N117" s="75">
        <f t="shared" si="22"/>
        <v>0</v>
      </c>
      <c r="O117" s="75">
        <f t="shared" si="23"/>
        <v>0</v>
      </c>
    </row>
    <row r="118" spans="1:15" ht="18.75">
      <c r="A118" s="12" t="s">
        <v>94</v>
      </c>
      <c r="B118" s="88">
        <v>1.2E-05</v>
      </c>
      <c r="C118" s="88">
        <v>0</v>
      </c>
      <c r="D118" s="76">
        <f t="shared" si="12"/>
        <v>3401.5155125759998</v>
      </c>
      <c r="E118" s="74">
        <f t="shared" si="13"/>
        <v>0</v>
      </c>
      <c r="F118" s="75">
        <f t="shared" si="14"/>
        <v>3354.3272096880005</v>
      </c>
      <c r="G118" s="75">
        <f t="shared" si="15"/>
        <v>0</v>
      </c>
      <c r="H118" s="74">
        <f t="shared" si="16"/>
        <v>0</v>
      </c>
      <c r="I118" s="74">
        <f t="shared" si="17"/>
        <v>0</v>
      </c>
      <c r="J118" s="75">
        <f t="shared" si="18"/>
        <v>0</v>
      </c>
      <c r="K118" s="75">
        <f t="shared" si="19"/>
        <v>0</v>
      </c>
      <c r="L118" s="74">
        <f t="shared" si="20"/>
        <v>0</v>
      </c>
      <c r="M118" s="74">
        <f t="shared" si="21"/>
        <v>0</v>
      </c>
      <c r="N118" s="75">
        <f t="shared" si="22"/>
        <v>0</v>
      </c>
      <c r="O118" s="75">
        <f t="shared" si="23"/>
        <v>0</v>
      </c>
    </row>
    <row r="119" spans="1:15" ht="18.75">
      <c r="A119" s="12" t="s">
        <v>95</v>
      </c>
      <c r="B119" s="88">
        <v>0</v>
      </c>
      <c r="C119" s="88">
        <v>0</v>
      </c>
      <c r="D119" s="76">
        <f t="shared" si="12"/>
        <v>0</v>
      </c>
      <c r="E119" s="74">
        <f t="shared" si="13"/>
        <v>0</v>
      </c>
      <c r="F119" s="75">
        <f t="shared" si="14"/>
        <v>0</v>
      </c>
      <c r="G119" s="75">
        <f t="shared" si="15"/>
        <v>0</v>
      </c>
      <c r="H119" s="74">
        <f t="shared" si="16"/>
        <v>0</v>
      </c>
      <c r="I119" s="74">
        <f t="shared" si="17"/>
        <v>0</v>
      </c>
      <c r="J119" s="75">
        <f t="shared" si="18"/>
        <v>0</v>
      </c>
      <c r="K119" s="75">
        <f t="shared" si="19"/>
        <v>0</v>
      </c>
      <c r="L119" s="74">
        <f t="shared" si="20"/>
        <v>0</v>
      </c>
      <c r="M119" s="74">
        <f t="shared" si="21"/>
        <v>0</v>
      </c>
      <c r="N119" s="75">
        <f t="shared" si="22"/>
        <v>0</v>
      </c>
      <c r="O119" s="75">
        <f t="shared" si="23"/>
        <v>0</v>
      </c>
    </row>
    <row r="120" spans="1:15" ht="18.75">
      <c r="A120" s="12" t="s">
        <v>178</v>
      </c>
      <c r="B120" s="88">
        <v>9.4E-05</v>
      </c>
      <c r="C120" s="88">
        <v>0</v>
      </c>
      <c r="D120" s="76">
        <f t="shared" si="12"/>
        <v>26645.204848511996</v>
      </c>
      <c r="E120" s="74">
        <f t="shared" si="13"/>
        <v>0</v>
      </c>
      <c r="F120" s="75">
        <f t="shared" si="14"/>
        <v>26275.563142556002</v>
      </c>
      <c r="G120" s="75">
        <f t="shared" si="15"/>
        <v>0</v>
      </c>
      <c r="H120" s="74">
        <f t="shared" si="16"/>
        <v>0</v>
      </c>
      <c r="I120" s="74">
        <f t="shared" si="17"/>
        <v>0</v>
      </c>
      <c r="J120" s="75">
        <f t="shared" si="18"/>
        <v>0</v>
      </c>
      <c r="K120" s="75">
        <f t="shared" si="19"/>
        <v>0</v>
      </c>
      <c r="L120" s="74">
        <f t="shared" si="20"/>
        <v>0</v>
      </c>
      <c r="M120" s="74">
        <f t="shared" si="21"/>
        <v>0</v>
      </c>
      <c r="N120" s="75">
        <f t="shared" si="22"/>
        <v>0</v>
      </c>
      <c r="O120" s="75">
        <f t="shared" si="23"/>
        <v>0</v>
      </c>
    </row>
    <row r="121" spans="1:15" ht="18.75">
      <c r="A121" s="12" t="s">
        <v>96</v>
      </c>
      <c r="B121" s="88">
        <v>0.000155</v>
      </c>
      <c r="C121" s="88">
        <v>0.000193</v>
      </c>
      <c r="D121" s="76">
        <f t="shared" si="12"/>
        <v>43936.242037439995</v>
      </c>
      <c r="E121" s="74">
        <f t="shared" si="13"/>
        <v>54707.707827264</v>
      </c>
      <c r="F121" s="75">
        <f t="shared" si="14"/>
        <v>43326.72645847</v>
      </c>
      <c r="G121" s="75">
        <f t="shared" si="15"/>
        <v>53948.762622482005</v>
      </c>
      <c r="H121" s="74">
        <f t="shared" si="16"/>
        <v>0</v>
      </c>
      <c r="I121" s="74">
        <f t="shared" si="17"/>
        <v>0</v>
      </c>
      <c r="J121" s="75">
        <f t="shared" si="18"/>
        <v>0</v>
      </c>
      <c r="K121" s="75">
        <f t="shared" si="19"/>
        <v>0</v>
      </c>
      <c r="L121" s="74">
        <f t="shared" si="20"/>
        <v>0</v>
      </c>
      <c r="M121" s="74">
        <f t="shared" si="21"/>
        <v>0</v>
      </c>
      <c r="N121" s="75">
        <f t="shared" si="22"/>
        <v>0</v>
      </c>
      <c r="O121" s="75">
        <f t="shared" si="23"/>
        <v>0</v>
      </c>
    </row>
    <row r="122" spans="1:15" ht="18.75">
      <c r="A122" s="12" t="s">
        <v>179</v>
      </c>
      <c r="B122" s="88">
        <v>0</v>
      </c>
      <c r="C122" s="88">
        <v>0</v>
      </c>
      <c r="D122" s="76">
        <f t="shared" si="12"/>
        <v>0</v>
      </c>
      <c r="E122" s="74">
        <f t="shared" si="13"/>
        <v>0</v>
      </c>
      <c r="F122" s="75">
        <f t="shared" si="14"/>
        <v>0</v>
      </c>
      <c r="G122" s="75">
        <f t="shared" si="15"/>
        <v>0</v>
      </c>
      <c r="H122" s="74">
        <f t="shared" si="16"/>
        <v>0</v>
      </c>
      <c r="I122" s="74">
        <f t="shared" si="17"/>
        <v>0</v>
      </c>
      <c r="J122" s="75">
        <f t="shared" si="18"/>
        <v>0</v>
      </c>
      <c r="K122" s="75">
        <f t="shared" si="19"/>
        <v>0</v>
      </c>
      <c r="L122" s="74">
        <f t="shared" si="20"/>
        <v>0</v>
      </c>
      <c r="M122" s="74">
        <f t="shared" si="21"/>
        <v>0</v>
      </c>
      <c r="N122" s="75">
        <f t="shared" si="22"/>
        <v>0</v>
      </c>
      <c r="O122" s="75">
        <f t="shared" si="23"/>
        <v>0</v>
      </c>
    </row>
    <row r="123" spans="1:15" ht="18.75">
      <c r="A123" s="12" t="s">
        <v>97</v>
      </c>
      <c r="B123" s="88">
        <v>3E-05</v>
      </c>
      <c r="C123" s="88">
        <v>0.001607</v>
      </c>
      <c r="D123" s="76">
        <f t="shared" si="12"/>
        <v>8503.78878144</v>
      </c>
      <c r="E123" s="74">
        <f t="shared" si="13"/>
        <v>455519.61905913596</v>
      </c>
      <c r="F123" s="75">
        <f t="shared" si="14"/>
        <v>8385.818024220001</v>
      </c>
      <c r="G123" s="75">
        <f t="shared" si="15"/>
        <v>449200.31883071805</v>
      </c>
      <c r="H123" s="74">
        <f t="shared" si="16"/>
        <v>0</v>
      </c>
      <c r="I123" s="74">
        <f t="shared" si="17"/>
        <v>0</v>
      </c>
      <c r="J123" s="75">
        <f t="shared" si="18"/>
        <v>0</v>
      </c>
      <c r="K123" s="75">
        <f t="shared" si="19"/>
        <v>0</v>
      </c>
      <c r="L123" s="74">
        <f t="shared" si="20"/>
        <v>0</v>
      </c>
      <c r="M123" s="74">
        <f t="shared" si="21"/>
        <v>0</v>
      </c>
      <c r="N123" s="75">
        <f t="shared" si="22"/>
        <v>0</v>
      </c>
      <c r="O123" s="75">
        <f t="shared" si="23"/>
        <v>0</v>
      </c>
    </row>
    <row r="124" spans="1:15" ht="18.75">
      <c r="A124" s="12" t="s">
        <v>180</v>
      </c>
      <c r="B124" s="88">
        <v>0</v>
      </c>
      <c r="C124" s="88">
        <v>0</v>
      </c>
      <c r="D124" s="76">
        <f t="shared" si="12"/>
        <v>0</v>
      </c>
      <c r="E124" s="74">
        <f t="shared" si="13"/>
        <v>0</v>
      </c>
      <c r="F124" s="75">
        <f t="shared" si="14"/>
        <v>0</v>
      </c>
      <c r="G124" s="75">
        <f t="shared" si="15"/>
        <v>0</v>
      </c>
      <c r="H124" s="74">
        <f t="shared" si="16"/>
        <v>0</v>
      </c>
      <c r="I124" s="74">
        <f t="shared" si="17"/>
        <v>0</v>
      </c>
      <c r="J124" s="75">
        <f t="shared" si="18"/>
        <v>0</v>
      </c>
      <c r="K124" s="75">
        <f t="shared" si="19"/>
        <v>0</v>
      </c>
      <c r="L124" s="74">
        <f t="shared" si="20"/>
        <v>0</v>
      </c>
      <c r="M124" s="74">
        <f t="shared" si="21"/>
        <v>0</v>
      </c>
      <c r="N124" s="75">
        <f t="shared" si="22"/>
        <v>0</v>
      </c>
      <c r="O124" s="75">
        <f t="shared" si="23"/>
        <v>0</v>
      </c>
    </row>
    <row r="125" spans="1:15" ht="18.75">
      <c r="A125" s="12" t="s">
        <v>181</v>
      </c>
      <c r="B125" s="88">
        <v>0</v>
      </c>
      <c r="C125" s="88">
        <v>0</v>
      </c>
      <c r="D125" s="76">
        <f t="shared" si="12"/>
        <v>0</v>
      </c>
      <c r="E125" s="74">
        <f t="shared" si="13"/>
        <v>0</v>
      </c>
      <c r="F125" s="75">
        <f t="shared" si="14"/>
        <v>0</v>
      </c>
      <c r="G125" s="75">
        <f t="shared" si="15"/>
        <v>0</v>
      </c>
      <c r="H125" s="74">
        <f t="shared" si="16"/>
        <v>0</v>
      </c>
      <c r="I125" s="74">
        <f t="shared" si="17"/>
        <v>0</v>
      </c>
      <c r="J125" s="75">
        <f t="shared" si="18"/>
        <v>0</v>
      </c>
      <c r="K125" s="75">
        <f t="shared" si="19"/>
        <v>0</v>
      </c>
      <c r="L125" s="74">
        <f t="shared" si="20"/>
        <v>0</v>
      </c>
      <c r="M125" s="74">
        <f t="shared" si="21"/>
        <v>0</v>
      </c>
      <c r="N125" s="75">
        <f t="shared" si="22"/>
        <v>0</v>
      </c>
      <c r="O125" s="75">
        <f t="shared" si="23"/>
        <v>0</v>
      </c>
    </row>
    <row r="126" spans="1:15" ht="18.75">
      <c r="A126" s="12" t="s">
        <v>98</v>
      </c>
      <c r="B126" s="88">
        <v>0</v>
      </c>
      <c r="C126" s="88">
        <v>0</v>
      </c>
      <c r="D126" s="76">
        <f t="shared" si="12"/>
        <v>0</v>
      </c>
      <c r="E126" s="74">
        <f t="shared" si="13"/>
        <v>0</v>
      </c>
      <c r="F126" s="75">
        <f t="shared" si="14"/>
        <v>0</v>
      </c>
      <c r="G126" s="75">
        <f t="shared" si="15"/>
        <v>0</v>
      </c>
      <c r="H126" s="74">
        <f t="shared" si="16"/>
        <v>0</v>
      </c>
      <c r="I126" s="74">
        <f t="shared" si="17"/>
        <v>0</v>
      </c>
      <c r="J126" s="75">
        <f t="shared" si="18"/>
        <v>0</v>
      </c>
      <c r="K126" s="75">
        <f t="shared" si="19"/>
        <v>0</v>
      </c>
      <c r="L126" s="74">
        <f t="shared" si="20"/>
        <v>0</v>
      </c>
      <c r="M126" s="74">
        <f t="shared" si="21"/>
        <v>0</v>
      </c>
      <c r="N126" s="75">
        <f t="shared" si="22"/>
        <v>0</v>
      </c>
      <c r="O126" s="75">
        <f t="shared" si="23"/>
        <v>0</v>
      </c>
    </row>
    <row r="127" spans="1:15" ht="18.75">
      <c r="A127" s="12" t="s">
        <v>99</v>
      </c>
      <c r="B127" s="88">
        <v>0</v>
      </c>
      <c r="C127" s="88">
        <v>0</v>
      </c>
      <c r="D127" s="76">
        <f t="shared" si="12"/>
        <v>0</v>
      </c>
      <c r="E127" s="74">
        <f t="shared" si="13"/>
        <v>0</v>
      </c>
      <c r="F127" s="75">
        <f t="shared" si="14"/>
        <v>0</v>
      </c>
      <c r="G127" s="75">
        <f t="shared" si="15"/>
        <v>0</v>
      </c>
      <c r="H127" s="74">
        <f t="shared" si="16"/>
        <v>0</v>
      </c>
      <c r="I127" s="74">
        <f t="shared" si="17"/>
        <v>0</v>
      </c>
      <c r="J127" s="75">
        <f t="shared" si="18"/>
        <v>0</v>
      </c>
      <c r="K127" s="75">
        <f t="shared" si="19"/>
        <v>0</v>
      </c>
      <c r="L127" s="74">
        <f t="shared" si="20"/>
        <v>0</v>
      </c>
      <c r="M127" s="74">
        <f t="shared" si="21"/>
        <v>0</v>
      </c>
      <c r="N127" s="75">
        <f t="shared" si="22"/>
        <v>0</v>
      </c>
      <c r="O127" s="75">
        <f t="shared" si="23"/>
        <v>0</v>
      </c>
    </row>
    <row r="128" spans="1:15" ht="18.75">
      <c r="A128" s="12" t="s">
        <v>100</v>
      </c>
      <c r="B128" s="88">
        <v>0</v>
      </c>
      <c r="C128" s="88">
        <v>2.8E-05</v>
      </c>
      <c r="D128" s="76">
        <f t="shared" si="12"/>
        <v>0</v>
      </c>
      <c r="E128" s="74">
        <f t="shared" si="13"/>
        <v>7936.869529344</v>
      </c>
      <c r="F128" s="75">
        <f t="shared" si="14"/>
        <v>0</v>
      </c>
      <c r="G128" s="75">
        <f t="shared" si="15"/>
        <v>7826.763489272001</v>
      </c>
      <c r="H128" s="74">
        <f t="shared" si="16"/>
        <v>0</v>
      </c>
      <c r="I128" s="74">
        <f t="shared" si="17"/>
        <v>0</v>
      </c>
      <c r="J128" s="75">
        <f t="shared" si="18"/>
        <v>0</v>
      </c>
      <c r="K128" s="75">
        <f t="shared" si="19"/>
        <v>0</v>
      </c>
      <c r="L128" s="74">
        <f t="shared" si="20"/>
        <v>0</v>
      </c>
      <c r="M128" s="74">
        <f t="shared" si="21"/>
        <v>0</v>
      </c>
      <c r="N128" s="75">
        <f t="shared" si="22"/>
        <v>0</v>
      </c>
      <c r="O128" s="75">
        <f t="shared" si="23"/>
        <v>0</v>
      </c>
    </row>
    <row r="129" spans="1:15" ht="18.75">
      <c r="A129" s="12" t="s">
        <v>101</v>
      </c>
      <c r="B129" s="88">
        <v>0</v>
      </c>
      <c r="C129" s="88">
        <v>0</v>
      </c>
      <c r="D129" s="76">
        <f t="shared" si="12"/>
        <v>0</v>
      </c>
      <c r="E129" s="74">
        <f t="shared" si="13"/>
        <v>0</v>
      </c>
      <c r="F129" s="75">
        <f t="shared" si="14"/>
        <v>0</v>
      </c>
      <c r="G129" s="75">
        <f t="shared" si="15"/>
        <v>0</v>
      </c>
      <c r="H129" s="74">
        <f t="shared" si="16"/>
        <v>0</v>
      </c>
      <c r="I129" s="74">
        <f t="shared" si="17"/>
        <v>0</v>
      </c>
      <c r="J129" s="75">
        <f t="shared" si="18"/>
        <v>0</v>
      </c>
      <c r="K129" s="75">
        <f t="shared" si="19"/>
        <v>0</v>
      </c>
      <c r="L129" s="74">
        <f t="shared" si="20"/>
        <v>0</v>
      </c>
      <c r="M129" s="74">
        <f t="shared" si="21"/>
        <v>0</v>
      </c>
      <c r="N129" s="75">
        <f t="shared" si="22"/>
        <v>0</v>
      </c>
      <c r="O129" s="75">
        <f t="shared" si="23"/>
        <v>0</v>
      </c>
    </row>
    <row r="130" spans="1:15" ht="18.75">
      <c r="A130" s="12" t="s">
        <v>102</v>
      </c>
      <c r="B130" s="88">
        <v>0</v>
      </c>
      <c r="C130" s="88">
        <v>3.7E-05</v>
      </c>
      <c r="D130" s="76">
        <f t="shared" si="12"/>
        <v>0</v>
      </c>
      <c r="E130" s="74">
        <f t="shared" si="13"/>
        <v>10488.006163775999</v>
      </c>
      <c r="F130" s="75">
        <f t="shared" si="14"/>
        <v>0</v>
      </c>
      <c r="G130" s="75">
        <f t="shared" si="15"/>
        <v>10342.508896538</v>
      </c>
      <c r="H130" s="74">
        <f t="shared" si="16"/>
        <v>0</v>
      </c>
      <c r="I130" s="74">
        <f t="shared" si="17"/>
        <v>0</v>
      </c>
      <c r="J130" s="75">
        <f t="shared" si="18"/>
        <v>0</v>
      </c>
      <c r="K130" s="75">
        <f t="shared" si="19"/>
        <v>0</v>
      </c>
      <c r="L130" s="74">
        <f t="shared" si="20"/>
        <v>0</v>
      </c>
      <c r="M130" s="74">
        <f t="shared" si="21"/>
        <v>0</v>
      </c>
      <c r="N130" s="75">
        <f t="shared" si="22"/>
        <v>0</v>
      </c>
      <c r="O130" s="75">
        <f t="shared" si="23"/>
        <v>0</v>
      </c>
    </row>
    <row r="131" spans="1:15" ht="18.75">
      <c r="A131" s="12" t="s">
        <v>103</v>
      </c>
      <c r="B131" s="88">
        <v>0</v>
      </c>
      <c r="C131" s="88">
        <v>0</v>
      </c>
      <c r="D131" s="76">
        <f t="shared" si="12"/>
        <v>0</v>
      </c>
      <c r="E131" s="74">
        <f t="shared" si="13"/>
        <v>0</v>
      </c>
      <c r="F131" s="75">
        <f t="shared" si="14"/>
        <v>0</v>
      </c>
      <c r="G131" s="75">
        <f t="shared" si="15"/>
        <v>0</v>
      </c>
      <c r="H131" s="74">
        <f t="shared" si="16"/>
        <v>0</v>
      </c>
      <c r="I131" s="74">
        <f t="shared" si="17"/>
        <v>0</v>
      </c>
      <c r="J131" s="75">
        <f t="shared" si="18"/>
        <v>0</v>
      </c>
      <c r="K131" s="75">
        <f t="shared" si="19"/>
        <v>0</v>
      </c>
      <c r="L131" s="74">
        <f t="shared" si="20"/>
        <v>0</v>
      </c>
      <c r="M131" s="74">
        <f t="shared" si="21"/>
        <v>0</v>
      </c>
      <c r="N131" s="75">
        <f t="shared" si="22"/>
        <v>0</v>
      </c>
      <c r="O131" s="75">
        <f t="shared" si="23"/>
        <v>0</v>
      </c>
    </row>
    <row r="132" spans="1:15" ht="18.75">
      <c r="A132" s="12" t="s">
        <v>104</v>
      </c>
      <c r="B132" s="88">
        <v>0</v>
      </c>
      <c r="C132" s="88">
        <v>0</v>
      </c>
      <c r="D132" s="76">
        <f t="shared" si="12"/>
        <v>0</v>
      </c>
      <c r="E132" s="74">
        <f t="shared" si="13"/>
        <v>0</v>
      </c>
      <c r="F132" s="75">
        <f t="shared" si="14"/>
        <v>0</v>
      </c>
      <c r="G132" s="75">
        <f t="shared" si="15"/>
        <v>0</v>
      </c>
      <c r="H132" s="74">
        <f t="shared" si="16"/>
        <v>0</v>
      </c>
      <c r="I132" s="74">
        <f t="shared" si="17"/>
        <v>0</v>
      </c>
      <c r="J132" s="75">
        <f t="shared" si="18"/>
        <v>0</v>
      </c>
      <c r="K132" s="75">
        <f t="shared" si="19"/>
        <v>0</v>
      </c>
      <c r="L132" s="74">
        <f t="shared" si="20"/>
        <v>0</v>
      </c>
      <c r="M132" s="74">
        <f t="shared" si="21"/>
        <v>0</v>
      </c>
      <c r="N132" s="75">
        <f t="shared" si="22"/>
        <v>0</v>
      </c>
      <c r="O132" s="75">
        <f t="shared" si="23"/>
        <v>0</v>
      </c>
    </row>
    <row r="133" spans="1:15" ht="18.75">
      <c r="A133" s="12" t="s">
        <v>105</v>
      </c>
      <c r="B133" s="88">
        <v>3.5E-05</v>
      </c>
      <c r="C133" s="88">
        <v>0</v>
      </c>
      <c r="D133" s="76">
        <f t="shared" si="12"/>
        <v>9921.086911679999</v>
      </c>
      <c r="E133" s="74">
        <f t="shared" si="13"/>
        <v>0</v>
      </c>
      <c r="F133" s="75">
        <f t="shared" si="14"/>
        <v>9783.45436159</v>
      </c>
      <c r="G133" s="75">
        <f t="shared" si="15"/>
        <v>0</v>
      </c>
      <c r="H133" s="74">
        <f t="shared" si="16"/>
        <v>0</v>
      </c>
      <c r="I133" s="74">
        <f t="shared" si="17"/>
        <v>0</v>
      </c>
      <c r="J133" s="75">
        <f t="shared" si="18"/>
        <v>0</v>
      </c>
      <c r="K133" s="75">
        <f t="shared" si="19"/>
        <v>0</v>
      </c>
      <c r="L133" s="74">
        <f t="shared" si="20"/>
        <v>0</v>
      </c>
      <c r="M133" s="74">
        <f t="shared" si="21"/>
        <v>0</v>
      </c>
      <c r="N133" s="75">
        <f t="shared" si="22"/>
        <v>0</v>
      </c>
      <c r="O133" s="75">
        <f t="shared" si="23"/>
        <v>0</v>
      </c>
    </row>
    <row r="134" spans="1:15" ht="18.75">
      <c r="A134" s="12" t="s">
        <v>106</v>
      </c>
      <c r="B134" s="88">
        <v>0.000205</v>
      </c>
      <c r="C134" s="88">
        <v>0.001023</v>
      </c>
      <c r="D134" s="76">
        <f t="shared" si="12"/>
        <v>58109.22333983999</v>
      </c>
      <c r="E134" s="74">
        <f t="shared" si="13"/>
        <v>289979.197447104</v>
      </c>
      <c r="F134" s="75">
        <f t="shared" si="14"/>
        <v>57303.08983217001</v>
      </c>
      <c r="G134" s="75">
        <f t="shared" si="15"/>
        <v>285956.39462590206</v>
      </c>
      <c r="H134" s="74">
        <f t="shared" si="16"/>
        <v>0</v>
      </c>
      <c r="I134" s="74">
        <f t="shared" si="17"/>
        <v>0</v>
      </c>
      <c r="J134" s="75">
        <f t="shared" si="18"/>
        <v>0</v>
      </c>
      <c r="K134" s="75">
        <f t="shared" si="19"/>
        <v>0</v>
      </c>
      <c r="L134" s="74">
        <f t="shared" si="20"/>
        <v>0</v>
      </c>
      <c r="M134" s="74">
        <f t="shared" si="21"/>
        <v>0</v>
      </c>
      <c r="N134" s="75">
        <f t="shared" si="22"/>
        <v>0</v>
      </c>
      <c r="O134" s="75">
        <f t="shared" si="23"/>
        <v>0</v>
      </c>
    </row>
    <row r="135" spans="1:15" ht="18.75">
      <c r="A135" s="12" t="s">
        <v>107</v>
      </c>
      <c r="B135" s="88">
        <v>0</v>
      </c>
      <c r="C135" s="88">
        <v>0</v>
      </c>
      <c r="D135" s="76">
        <f t="shared" si="12"/>
        <v>0</v>
      </c>
      <c r="E135" s="74">
        <f t="shared" si="13"/>
        <v>0</v>
      </c>
      <c r="F135" s="75">
        <f t="shared" si="14"/>
        <v>0</v>
      </c>
      <c r="G135" s="75">
        <f t="shared" si="15"/>
        <v>0</v>
      </c>
      <c r="H135" s="74">
        <f t="shared" si="16"/>
        <v>0</v>
      </c>
      <c r="I135" s="74">
        <f t="shared" si="17"/>
        <v>0</v>
      </c>
      <c r="J135" s="75">
        <f t="shared" si="18"/>
        <v>0</v>
      </c>
      <c r="K135" s="75">
        <f t="shared" si="19"/>
        <v>0</v>
      </c>
      <c r="L135" s="74">
        <f t="shared" si="20"/>
        <v>0</v>
      </c>
      <c r="M135" s="74">
        <f t="shared" si="21"/>
        <v>0</v>
      </c>
      <c r="N135" s="75">
        <f t="shared" si="22"/>
        <v>0</v>
      </c>
      <c r="O135" s="75">
        <f t="shared" si="23"/>
        <v>0</v>
      </c>
    </row>
    <row r="136" spans="1:15" ht="18.75">
      <c r="A136" s="12" t="s">
        <v>108</v>
      </c>
      <c r="B136" s="88">
        <v>1E-06</v>
      </c>
      <c r="C136" s="88">
        <v>0</v>
      </c>
      <c r="D136" s="76">
        <f t="shared" si="12"/>
        <v>283.45962604799996</v>
      </c>
      <c r="E136" s="74">
        <f t="shared" si="13"/>
        <v>0</v>
      </c>
      <c r="F136" s="75">
        <f t="shared" si="14"/>
        <v>279.52726747400004</v>
      </c>
      <c r="G136" s="75">
        <f t="shared" si="15"/>
        <v>0</v>
      </c>
      <c r="H136" s="74">
        <f t="shared" si="16"/>
        <v>0</v>
      </c>
      <c r="I136" s="74">
        <f t="shared" si="17"/>
        <v>0</v>
      </c>
      <c r="J136" s="75">
        <f t="shared" si="18"/>
        <v>0</v>
      </c>
      <c r="K136" s="75">
        <f t="shared" si="19"/>
        <v>0</v>
      </c>
      <c r="L136" s="74">
        <f t="shared" si="20"/>
        <v>0</v>
      </c>
      <c r="M136" s="74">
        <f t="shared" si="21"/>
        <v>0</v>
      </c>
      <c r="N136" s="75">
        <f t="shared" si="22"/>
        <v>0</v>
      </c>
      <c r="O136" s="75">
        <f t="shared" si="23"/>
        <v>0</v>
      </c>
    </row>
    <row r="137" spans="1:15" ht="18.75">
      <c r="A137" s="12" t="s">
        <v>182</v>
      </c>
      <c r="B137" s="88">
        <v>0</v>
      </c>
      <c r="C137" s="88">
        <v>0.000138</v>
      </c>
      <c r="D137" s="76">
        <f t="shared" si="12"/>
        <v>0</v>
      </c>
      <c r="E137" s="74">
        <f t="shared" si="13"/>
        <v>39117.428394623996</v>
      </c>
      <c r="F137" s="75">
        <f t="shared" si="14"/>
        <v>0</v>
      </c>
      <c r="G137" s="75">
        <f t="shared" si="15"/>
        <v>38574.762911412006</v>
      </c>
      <c r="H137" s="74">
        <f t="shared" si="16"/>
        <v>0</v>
      </c>
      <c r="I137" s="74">
        <f t="shared" si="17"/>
        <v>0</v>
      </c>
      <c r="J137" s="75">
        <f t="shared" si="18"/>
        <v>0</v>
      </c>
      <c r="K137" s="75">
        <f t="shared" si="19"/>
        <v>0</v>
      </c>
      <c r="L137" s="74">
        <f t="shared" si="20"/>
        <v>0</v>
      </c>
      <c r="M137" s="74">
        <f t="shared" si="21"/>
        <v>0</v>
      </c>
      <c r="N137" s="75">
        <f t="shared" si="22"/>
        <v>0</v>
      </c>
      <c r="O137" s="75">
        <f t="shared" si="23"/>
        <v>0</v>
      </c>
    </row>
    <row r="138" spans="1:15" ht="18.75">
      <c r="A138" s="12" t="s">
        <v>109</v>
      </c>
      <c r="B138" s="88">
        <v>0.000183</v>
      </c>
      <c r="C138" s="88">
        <v>0.001251</v>
      </c>
      <c r="D138" s="76">
        <f t="shared" si="12"/>
        <v>51873.111566784</v>
      </c>
      <c r="E138" s="74">
        <f t="shared" si="13"/>
        <v>354607.99218604795</v>
      </c>
      <c r="F138" s="75">
        <f t="shared" si="14"/>
        <v>51153.489947742004</v>
      </c>
      <c r="G138" s="75">
        <f t="shared" si="15"/>
        <v>349688.611609974</v>
      </c>
      <c r="H138" s="74">
        <f t="shared" si="16"/>
        <v>0</v>
      </c>
      <c r="I138" s="74">
        <f t="shared" si="17"/>
        <v>0</v>
      </c>
      <c r="J138" s="75">
        <f t="shared" si="18"/>
        <v>0</v>
      </c>
      <c r="K138" s="75">
        <f t="shared" si="19"/>
        <v>0</v>
      </c>
      <c r="L138" s="74">
        <f t="shared" si="20"/>
        <v>0</v>
      </c>
      <c r="M138" s="74">
        <f t="shared" si="21"/>
        <v>0</v>
      </c>
      <c r="N138" s="75">
        <f t="shared" si="22"/>
        <v>0</v>
      </c>
      <c r="O138" s="75">
        <f t="shared" si="23"/>
        <v>0</v>
      </c>
    </row>
    <row r="139" spans="1:15" ht="18.75">
      <c r="A139" s="12" t="s">
        <v>183</v>
      </c>
      <c r="B139" s="88">
        <v>0</v>
      </c>
      <c r="C139" s="88">
        <v>3.8E-05</v>
      </c>
      <c r="D139" s="76">
        <f t="shared" si="12"/>
        <v>0</v>
      </c>
      <c r="E139" s="74">
        <f t="shared" si="13"/>
        <v>10771.465789824</v>
      </c>
      <c r="F139" s="75">
        <f t="shared" si="14"/>
        <v>0</v>
      </c>
      <c r="G139" s="75">
        <f t="shared" si="15"/>
        <v>10622.036164012003</v>
      </c>
      <c r="H139" s="74">
        <f t="shared" si="16"/>
        <v>0</v>
      </c>
      <c r="I139" s="74">
        <f t="shared" si="17"/>
        <v>0</v>
      </c>
      <c r="J139" s="75">
        <f t="shared" si="18"/>
        <v>0</v>
      </c>
      <c r="K139" s="75">
        <f t="shared" si="19"/>
        <v>0</v>
      </c>
      <c r="L139" s="74">
        <f t="shared" si="20"/>
        <v>0</v>
      </c>
      <c r="M139" s="74">
        <f t="shared" si="21"/>
        <v>0</v>
      </c>
      <c r="N139" s="75">
        <f t="shared" si="22"/>
        <v>0</v>
      </c>
      <c r="O139" s="75">
        <f t="shared" si="23"/>
        <v>0</v>
      </c>
    </row>
    <row r="140" spans="1:15" ht="18.75">
      <c r="A140" s="12" t="s">
        <v>110</v>
      </c>
      <c r="B140" s="88">
        <v>6.2E-05</v>
      </c>
      <c r="C140" s="88">
        <v>4.1E-05</v>
      </c>
      <c r="D140" s="76">
        <f t="shared" si="12"/>
        <v>17574.496814976</v>
      </c>
      <c r="E140" s="74">
        <f t="shared" si="13"/>
        <v>11621.844667968</v>
      </c>
      <c r="F140" s="75">
        <f t="shared" si="14"/>
        <v>17330.690583388005</v>
      </c>
      <c r="G140" s="75">
        <f t="shared" si="15"/>
        <v>11460.617966434002</v>
      </c>
      <c r="H140" s="74">
        <f t="shared" si="16"/>
        <v>0</v>
      </c>
      <c r="I140" s="74">
        <f t="shared" si="17"/>
        <v>0</v>
      </c>
      <c r="J140" s="75">
        <f t="shared" si="18"/>
        <v>0</v>
      </c>
      <c r="K140" s="75">
        <f t="shared" si="19"/>
        <v>0</v>
      </c>
      <c r="L140" s="74">
        <f t="shared" si="20"/>
        <v>0</v>
      </c>
      <c r="M140" s="74">
        <f t="shared" si="21"/>
        <v>0</v>
      </c>
      <c r="N140" s="75">
        <f t="shared" si="22"/>
        <v>0</v>
      </c>
      <c r="O140" s="75">
        <f t="shared" si="23"/>
        <v>0</v>
      </c>
    </row>
    <row r="141" spans="1:15" ht="18.75">
      <c r="A141" s="12" t="s">
        <v>111</v>
      </c>
      <c r="B141" s="88">
        <v>0</v>
      </c>
      <c r="C141" s="88">
        <v>2.3E-05</v>
      </c>
      <c r="D141" s="76">
        <f t="shared" si="12"/>
        <v>0</v>
      </c>
      <c r="E141" s="74">
        <f t="shared" si="13"/>
        <v>6519.571399103999</v>
      </c>
      <c r="F141" s="75">
        <f t="shared" si="14"/>
        <v>0</v>
      </c>
      <c r="G141" s="75">
        <f t="shared" si="15"/>
        <v>6429.127151902001</v>
      </c>
      <c r="H141" s="74">
        <f t="shared" si="16"/>
        <v>0</v>
      </c>
      <c r="I141" s="74">
        <f t="shared" si="17"/>
        <v>0</v>
      </c>
      <c r="J141" s="75">
        <f t="shared" si="18"/>
        <v>0</v>
      </c>
      <c r="K141" s="75">
        <f t="shared" si="19"/>
        <v>0</v>
      </c>
      <c r="L141" s="74">
        <f t="shared" si="20"/>
        <v>0</v>
      </c>
      <c r="M141" s="74">
        <f t="shared" si="21"/>
        <v>0</v>
      </c>
      <c r="N141" s="75">
        <f t="shared" si="22"/>
        <v>0</v>
      </c>
      <c r="O141" s="75">
        <f t="shared" si="23"/>
        <v>0</v>
      </c>
    </row>
    <row r="142" spans="1:15" ht="18.75">
      <c r="A142" s="12" t="s">
        <v>184</v>
      </c>
      <c r="B142" s="88">
        <v>1E-06</v>
      </c>
      <c r="C142" s="88">
        <v>8.2E-05</v>
      </c>
      <c r="D142" s="76">
        <f t="shared" si="12"/>
        <v>283.45962604799996</v>
      </c>
      <c r="E142" s="74">
        <f t="shared" si="13"/>
        <v>23243.689335936</v>
      </c>
      <c r="F142" s="75">
        <f t="shared" si="14"/>
        <v>279.52726747400004</v>
      </c>
      <c r="G142" s="75">
        <f t="shared" si="15"/>
        <v>22921.235932868003</v>
      </c>
      <c r="H142" s="74">
        <f t="shared" si="16"/>
        <v>0</v>
      </c>
      <c r="I142" s="74">
        <f t="shared" si="17"/>
        <v>0</v>
      </c>
      <c r="J142" s="75">
        <f t="shared" si="18"/>
        <v>0</v>
      </c>
      <c r="K142" s="75">
        <f t="shared" si="19"/>
        <v>0</v>
      </c>
      <c r="L142" s="74">
        <f t="shared" si="20"/>
        <v>0</v>
      </c>
      <c r="M142" s="74">
        <f t="shared" si="21"/>
        <v>0</v>
      </c>
      <c r="N142" s="75">
        <f t="shared" si="22"/>
        <v>0</v>
      </c>
      <c r="O142" s="75">
        <f t="shared" si="23"/>
        <v>0</v>
      </c>
    </row>
    <row r="143" spans="1:15" ht="18.75">
      <c r="A143" s="12" t="s">
        <v>112</v>
      </c>
      <c r="B143" s="88">
        <v>0</v>
      </c>
      <c r="C143" s="88">
        <v>0</v>
      </c>
      <c r="D143" s="76">
        <f aca="true" t="shared" si="24" ref="D143:D196">B143*$D$6</f>
        <v>0</v>
      </c>
      <c r="E143" s="74">
        <f aca="true" t="shared" si="25" ref="E143:E196">C143*$D$6</f>
        <v>0</v>
      </c>
      <c r="F143" s="75">
        <f aca="true" t="shared" si="26" ref="F143:F174">B143*$E$6</f>
        <v>0</v>
      </c>
      <c r="G143" s="75">
        <f aca="true" t="shared" si="27" ref="G143:G196">C143*$E$6</f>
        <v>0</v>
      </c>
      <c r="H143" s="74">
        <f aca="true" t="shared" si="28" ref="H143:H196">B143*$F$6</f>
        <v>0</v>
      </c>
      <c r="I143" s="74">
        <f aca="true" t="shared" si="29" ref="I143:I196">C143*$F$6</f>
        <v>0</v>
      </c>
      <c r="J143" s="75">
        <f aca="true" t="shared" si="30" ref="J143:J196">B143*$G$6</f>
        <v>0</v>
      </c>
      <c r="K143" s="75">
        <f aca="true" t="shared" si="31" ref="K143:K196">C143*$G$6</f>
        <v>0</v>
      </c>
      <c r="L143" s="74">
        <f aca="true" t="shared" si="32" ref="L143:L196">$H$6*B143</f>
        <v>0</v>
      </c>
      <c r="M143" s="74">
        <f aca="true" t="shared" si="33" ref="M143:M196">C143*$H$6</f>
        <v>0</v>
      </c>
      <c r="N143" s="75">
        <f aca="true" t="shared" si="34" ref="N143:N196">B143*$I$6</f>
        <v>0</v>
      </c>
      <c r="O143" s="75">
        <f aca="true" t="shared" si="35" ref="O143:O196">$I$6*C143</f>
        <v>0</v>
      </c>
    </row>
    <row r="144" spans="1:15" ht="18.75">
      <c r="A144" s="12" t="s">
        <v>113</v>
      </c>
      <c r="B144" s="88">
        <v>0.000275</v>
      </c>
      <c r="C144" s="88">
        <v>0.006543</v>
      </c>
      <c r="D144" s="76">
        <f t="shared" si="24"/>
        <v>77951.3971632</v>
      </c>
      <c r="E144" s="74">
        <f t="shared" si="25"/>
        <v>1854676.3332320638</v>
      </c>
      <c r="F144" s="75">
        <f t="shared" si="26"/>
        <v>76869.99855535002</v>
      </c>
      <c r="G144" s="75">
        <f t="shared" si="27"/>
        <v>1828946.9110823823</v>
      </c>
      <c r="H144" s="74">
        <f t="shared" si="28"/>
        <v>0</v>
      </c>
      <c r="I144" s="74">
        <f t="shared" si="29"/>
        <v>0</v>
      </c>
      <c r="J144" s="75">
        <f t="shared" si="30"/>
        <v>0</v>
      </c>
      <c r="K144" s="75">
        <f t="shared" si="31"/>
        <v>0</v>
      </c>
      <c r="L144" s="74">
        <f t="shared" si="32"/>
        <v>0</v>
      </c>
      <c r="M144" s="74">
        <f t="shared" si="33"/>
        <v>0</v>
      </c>
      <c r="N144" s="75">
        <f t="shared" si="34"/>
        <v>0</v>
      </c>
      <c r="O144" s="75">
        <f t="shared" si="35"/>
        <v>0</v>
      </c>
    </row>
    <row r="145" spans="1:15" ht="18.75">
      <c r="A145" s="12" t="s">
        <v>114</v>
      </c>
      <c r="B145" s="88">
        <v>0</v>
      </c>
      <c r="C145" s="88">
        <v>0</v>
      </c>
      <c r="D145" s="76">
        <f t="shared" si="24"/>
        <v>0</v>
      </c>
      <c r="E145" s="74">
        <f t="shared" si="25"/>
        <v>0</v>
      </c>
      <c r="F145" s="75">
        <f t="shared" si="26"/>
        <v>0</v>
      </c>
      <c r="G145" s="75">
        <f t="shared" si="27"/>
        <v>0</v>
      </c>
      <c r="H145" s="74">
        <f t="shared" si="28"/>
        <v>0</v>
      </c>
      <c r="I145" s="74">
        <f t="shared" si="29"/>
        <v>0</v>
      </c>
      <c r="J145" s="75">
        <f t="shared" si="30"/>
        <v>0</v>
      </c>
      <c r="K145" s="75">
        <f t="shared" si="31"/>
        <v>0</v>
      </c>
      <c r="L145" s="74">
        <f t="shared" si="32"/>
        <v>0</v>
      </c>
      <c r="M145" s="74">
        <f t="shared" si="33"/>
        <v>0</v>
      </c>
      <c r="N145" s="75">
        <f t="shared" si="34"/>
        <v>0</v>
      </c>
      <c r="O145" s="75">
        <f t="shared" si="35"/>
        <v>0</v>
      </c>
    </row>
    <row r="146" spans="1:15" ht="18.75">
      <c r="A146" s="12" t="s">
        <v>185</v>
      </c>
      <c r="B146" s="88">
        <v>0</v>
      </c>
      <c r="C146" s="88">
        <v>7.6E-05</v>
      </c>
      <c r="D146" s="76">
        <f t="shared" si="24"/>
        <v>0</v>
      </c>
      <c r="E146" s="74">
        <f t="shared" si="25"/>
        <v>21542.931579648</v>
      </c>
      <c r="F146" s="75">
        <f t="shared" si="26"/>
        <v>0</v>
      </c>
      <c r="G146" s="75">
        <f t="shared" si="27"/>
        <v>21244.072328024005</v>
      </c>
      <c r="H146" s="74">
        <f t="shared" si="28"/>
        <v>0</v>
      </c>
      <c r="I146" s="74">
        <f t="shared" si="29"/>
        <v>0</v>
      </c>
      <c r="J146" s="75">
        <f t="shared" si="30"/>
        <v>0</v>
      </c>
      <c r="K146" s="75">
        <f t="shared" si="31"/>
        <v>0</v>
      </c>
      <c r="L146" s="74">
        <f t="shared" si="32"/>
        <v>0</v>
      </c>
      <c r="M146" s="74">
        <f t="shared" si="33"/>
        <v>0</v>
      </c>
      <c r="N146" s="75">
        <f t="shared" si="34"/>
        <v>0</v>
      </c>
      <c r="O146" s="75">
        <f t="shared" si="35"/>
        <v>0</v>
      </c>
    </row>
    <row r="147" spans="1:15" ht="18.75">
      <c r="A147" s="12" t="s">
        <v>115</v>
      </c>
      <c r="B147" s="88">
        <v>0.000193</v>
      </c>
      <c r="C147" s="88">
        <v>1.9E-05</v>
      </c>
      <c r="D147" s="76">
        <f t="shared" si="24"/>
        <v>54707.707827264</v>
      </c>
      <c r="E147" s="74">
        <f t="shared" si="25"/>
        <v>5385.732894912</v>
      </c>
      <c r="F147" s="75">
        <f t="shared" si="26"/>
        <v>53948.762622482005</v>
      </c>
      <c r="G147" s="75">
        <f t="shared" si="27"/>
        <v>5311.018082006001</v>
      </c>
      <c r="H147" s="74">
        <f t="shared" si="28"/>
        <v>0</v>
      </c>
      <c r="I147" s="74">
        <f t="shared" si="29"/>
        <v>0</v>
      </c>
      <c r="J147" s="75">
        <f t="shared" si="30"/>
        <v>0</v>
      </c>
      <c r="K147" s="75">
        <f t="shared" si="31"/>
        <v>0</v>
      </c>
      <c r="L147" s="74">
        <f t="shared" si="32"/>
        <v>0</v>
      </c>
      <c r="M147" s="74">
        <f t="shared" si="33"/>
        <v>0</v>
      </c>
      <c r="N147" s="75">
        <f t="shared" si="34"/>
        <v>0</v>
      </c>
      <c r="O147" s="75">
        <f t="shared" si="35"/>
        <v>0</v>
      </c>
    </row>
    <row r="148" spans="1:15" ht="18.75">
      <c r="A148" s="12" t="s">
        <v>116</v>
      </c>
      <c r="B148" s="88">
        <v>0</v>
      </c>
      <c r="C148" s="88">
        <v>4.8E-05</v>
      </c>
      <c r="D148" s="76">
        <f t="shared" si="24"/>
        <v>0</v>
      </c>
      <c r="E148" s="74">
        <f t="shared" si="25"/>
        <v>13606.062050303999</v>
      </c>
      <c r="F148" s="75">
        <f t="shared" si="26"/>
        <v>0</v>
      </c>
      <c r="G148" s="75">
        <f t="shared" si="27"/>
        <v>13417.308838752002</v>
      </c>
      <c r="H148" s="74">
        <f t="shared" si="28"/>
        <v>0</v>
      </c>
      <c r="I148" s="74">
        <f t="shared" si="29"/>
        <v>0</v>
      </c>
      <c r="J148" s="75">
        <f t="shared" si="30"/>
        <v>0</v>
      </c>
      <c r="K148" s="75">
        <f t="shared" si="31"/>
        <v>0</v>
      </c>
      <c r="L148" s="74">
        <f t="shared" si="32"/>
        <v>0</v>
      </c>
      <c r="M148" s="74">
        <f t="shared" si="33"/>
        <v>0</v>
      </c>
      <c r="N148" s="75">
        <f t="shared" si="34"/>
        <v>0</v>
      </c>
      <c r="O148" s="75">
        <f t="shared" si="35"/>
        <v>0</v>
      </c>
    </row>
    <row r="149" spans="1:15" ht="18.75">
      <c r="A149" s="12" t="s">
        <v>117</v>
      </c>
      <c r="B149" s="88">
        <v>0</v>
      </c>
      <c r="C149" s="88">
        <v>0</v>
      </c>
      <c r="D149" s="76">
        <f t="shared" si="24"/>
        <v>0</v>
      </c>
      <c r="E149" s="74">
        <f t="shared" si="25"/>
        <v>0</v>
      </c>
      <c r="F149" s="75">
        <f t="shared" si="26"/>
        <v>0</v>
      </c>
      <c r="G149" s="75">
        <f t="shared" si="27"/>
        <v>0</v>
      </c>
      <c r="H149" s="74">
        <f t="shared" si="28"/>
        <v>0</v>
      </c>
      <c r="I149" s="74">
        <f t="shared" si="29"/>
        <v>0</v>
      </c>
      <c r="J149" s="75">
        <f t="shared" si="30"/>
        <v>0</v>
      </c>
      <c r="K149" s="75">
        <f t="shared" si="31"/>
        <v>0</v>
      </c>
      <c r="L149" s="74">
        <f t="shared" si="32"/>
        <v>0</v>
      </c>
      <c r="M149" s="74">
        <f t="shared" si="33"/>
        <v>0</v>
      </c>
      <c r="N149" s="75">
        <f t="shared" si="34"/>
        <v>0</v>
      </c>
      <c r="O149" s="75">
        <f t="shared" si="35"/>
        <v>0</v>
      </c>
    </row>
    <row r="150" spans="1:15" ht="18.75">
      <c r="A150" s="12" t="s">
        <v>118</v>
      </c>
      <c r="B150" s="88">
        <v>0</v>
      </c>
      <c r="C150" s="88">
        <v>0.000193</v>
      </c>
      <c r="D150" s="76">
        <f t="shared" si="24"/>
        <v>0</v>
      </c>
      <c r="E150" s="74">
        <f t="shared" si="25"/>
        <v>54707.707827264</v>
      </c>
      <c r="F150" s="75">
        <f t="shared" si="26"/>
        <v>0</v>
      </c>
      <c r="G150" s="75">
        <f t="shared" si="27"/>
        <v>53948.762622482005</v>
      </c>
      <c r="H150" s="74">
        <f t="shared" si="28"/>
        <v>0</v>
      </c>
      <c r="I150" s="74">
        <f t="shared" si="29"/>
        <v>0</v>
      </c>
      <c r="J150" s="75">
        <f t="shared" si="30"/>
        <v>0</v>
      </c>
      <c r="K150" s="75">
        <f t="shared" si="31"/>
        <v>0</v>
      </c>
      <c r="L150" s="74">
        <f t="shared" si="32"/>
        <v>0</v>
      </c>
      <c r="M150" s="74">
        <f t="shared" si="33"/>
        <v>0</v>
      </c>
      <c r="N150" s="75">
        <f t="shared" si="34"/>
        <v>0</v>
      </c>
      <c r="O150" s="75">
        <f t="shared" si="35"/>
        <v>0</v>
      </c>
    </row>
    <row r="151" spans="1:15" ht="18.75">
      <c r="A151" s="12" t="s">
        <v>119</v>
      </c>
      <c r="B151" s="88">
        <v>6E-06</v>
      </c>
      <c r="C151" s="88">
        <v>5.2E-05</v>
      </c>
      <c r="D151" s="76">
        <f t="shared" si="24"/>
        <v>1700.7577562879999</v>
      </c>
      <c r="E151" s="74">
        <f t="shared" si="25"/>
        <v>14739.900554495998</v>
      </c>
      <c r="F151" s="75">
        <f t="shared" si="26"/>
        <v>1677.1636048440002</v>
      </c>
      <c r="G151" s="75">
        <f t="shared" si="27"/>
        <v>14535.417908648002</v>
      </c>
      <c r="H151" s="74">
        <f t="shared" si="28"/>
        <v>0</v>
      </c>
      <c r="I151" s="74">
        <f t="shared" si="29"/>
        <v>0</v>
      </c>
      <c r="J151" s="75">
        <f t="shared" si="30"/>
        <v>0</v>
      </c>
      <c r="K151" s="75">
        <f t="shared" si="31"/>
        <v>0</v>
      </c>
      <c r="L151" s="74">
        <f t="shared" si="32"/>
        <v>0</v>
      </c>
      <c r="M151" s="74">
        <f t="shared" si="33"/>
        <v>0</v>
      </c>
      <c r="N151" s="75">
        <f t="shared" si="34"/>
        <v>0</v>
      </c>
      <c r="O151" s="75">
        <f t="shared" si="35"/>
        <v>0</v>
      </c>
    </row>
    <row r="152" spans="1:15" ht="18.75">
      <c r="A152" s="12" t="s">
        <v>120</v>
      </c>
      <c r="B152" s="88">
        <v>0</v>
      </c>
      <c r="C152" s="88">
        <v>7.5E-05</v>
      </c>
      <c r="D152" s="76">
        <f t="shared" si="24"/>
        <v>0</v>
      </c>
      <c r="E152" s="74">
        <f t="shared" si="25"/>
        <v>21259.471953599998</v>
      </c>
      <c r="F152" s="75">
        <f t="shared" si="26"/>
        <v>0</v>
      </c>
      <c r="G152" s="75">
        <f t="shared" si="27"/>
        <v>20964.54506055</v>
      </c>
      <c r="H152" s="74">
        <f t="shared" si="28"/>
        <v>0</v>
      </c>
      <c r="I152" s="74">
        <f t="shared" si="29"/>
        <v>0</v>
      </c>
      <c r="J152" s="75">
        <f t="shared" si="30"/>
        <v>0</v>
      </c>
      <c r="K152" s="75">
        <f t="shared" si="31"/>
        <v>0</v>
      </c>
      <c r="L152" s="74">
        <f t="shared" si="32"/>
        <v>0</v>
      </c>
      <c r="M152" s="74">
        <f t="shared" si="33"/>
        <v>0</v>
      </c>
      <c r="N152" s="75">
        <f t="shared" si="34"/>
        <v>0</v>
      </c>
      <c r="O152" s="75">
        <f t="shared" si="35"/>
        <v>0</v>
      </c>
    </row>
    <row r="153" spans="1:15" ht="18.75">
      <c r="A153" s="12" t="s">
        <v>121</v>
      </c>
      <c r="B153" s="88">
        <v>0</v>
      </c>
      <c r="C153" s="88">
        <v>0</v>
      </c>
      <c r="D153" s="76">
        <f t="shared" si="24"/>
        <v>0</v>
      </c>
      <c r="E153" s="74">
        <f t="shared" si="25"/>
        <v>0</v>
      </c>
      <c r="F153" s="75">
        <f t="shared" si="26"/>
        <v>0</v>
      </c>
      <c r="G153" s="75">
        <f t="shared" si="27"/>
        <v>0</v>
      </c>
      <c r="H153" s="74">
        <f t="shared" si="28"/>
        <v>0</v>
      </c>
      <c r="I153" s="74">
        <f t="shared" si="29"/>
        <v>0</v>
      </c>
      <c r="J153" s="75">
        <f t="shared" si="30"/>
        <v>0</v>
      </c>
      <c r="K153" s="75">
        <f t="shared" si="31"/>
        <v>0</v>
      </c>
      <c r="L153" s="74">
        <f t="shared" si="32"/>
        <v>0</v>
      </c>
      <c r="M153" s="74">
        <f t="shared" si="33"/>
        <v>0</v>
      </c>
      <c r="N153" s="75">
        <f t="shared" si="34"/>
        <v>0</v>
      </c>
      <c r="O153" s="75">
        <f t="shared" si="35"/>
        <v>0</v>
      </c>
    </row>
    <row r="154" spans="1:15" ht="18.75">
      <c r="A154" s="12" t="s">
        <v>122</v>
      </c>
      <c r="B154" s="88">
        <v>0</v>
      </c>
      <c r="C154" s="88">
        <v>0</v>
      </c>
      <c r="D154" s="76">
        <f t="shared" si="24"/>
        <v>0</v>
      </c>
      <c r="E154" s="74">
        <f t="shared" si="25"/>
        <v>0</v>
      </c>
      <c r="F154" s="75">
        <f t="shared" si="26"/>
        <v>0</v>
      </c>
      <c r="G154" s="75">
        <f t="shared" si="27"/>
        <v>0</v>
      </c>
      <c r="H154" s="74">
        <f t="shared" si="28"/>
        <v>0</v>
      </c>
      <c r="I154" s="74">
        <f t="shared" si="29"/>
        <v>0</v>
      </c>
      <c r="J154" s="75">
        <f t="shared" si="30"/>
        <v>0</v>
      </c>
      <c r="K154" s="75">
        <f t="shared" si="31"/>
        <v>0</v>
      </c>
      <c r="L154" s="74">
        <f t="shared" si="32"/>
        <v>0</v>
      </c>
      <c r="M154" s="74">
        <f t="shared" si="33"/>
        <v>0</v>
      </c>
      <c r="N154" s="75">
        <f t="shared" si="34"/>
        <v>0</v>
      </c>
      <c r="O154" s="75">
        <f t="shared" si="35"/>
        <v>0</v>
      </c>
    </row>
    <row r="155" spans="1:15" ht="18.75">
      <c r="A155" s="12" t="s">
        <v>123</v>
      </c>
      <c r="B155" s="88">
        <v>0</v>
      </c>
      <c r="C155" s="88">
        <v>0</v>
      </c>
      <c r="D155" s="76">
        <f t="shared" si="24"/>
        <v>0</v>
      </c>
      <c r="E155" s="74">
        <f t="shared" si="25"/>
        <v>0</v>
      </c>
      <c r="F155" s="75">
        <f t="shared" si="26"/>
        <v>0</v>
      </c>
      <c r="G155" s="75">
        <f t="shared" si="27"/>
        <v>0</v>
      </c>
      <c r="H155" s="74">
        <f t="shared" si="28"/>
        <v>0</v>
      </c>
      <c r="I155" s="74">
        <f t="shared" si="29"/>
        <v>0</v>
      </c>
      <c r="J155" s="75">
        <f t="shared" si="30"/>
        <v>0</v>
      </c>
      <c r="K155" s="75">
        <f t="shared" si="31"/>
        <v>0</v>
      </c>
      <c r="L155" s="74">
        <f t="shared" si="32"/>
        <v>0</v>
      </c>
      <c r="M155" s="74">
        <f t="shared" si="33"/>
        <v>0</v>
      </c>
      <c r="N155" s="75">
        <f t="shared" si="34"/>
        <v>0</v>
      </c>
      <c r="O155" s="75">
        <f t="shared" si="35"/>
        <v>0</v>
      </c>
    </row>
    <row r="156" spans="1:15" ht="18.75">
      <c r="A156" s="12" t="s">
        <v>124</v>
      </c>
      <c r="B156" s="88">
        <v>0.000239</v>
      </c>
      <c r="C156" s="88">
        <v>0</v>
      </c>
      <c r="D156" s="76">
        <f t="shared" si="24"/>
        <v>67746.850625472</v>
      </c>
      <c r="E156" s="74">
        <f t="shared" si="25"/>
        <v>0</v>
      </c>
      <c r="F156" s="75">
        <f t="shared" si="26"/>
        <v>66807.01692628601</v>
      </c>
      <c r="G156" s="75">
        <f t="shared" si="27"/>
        <v>0</v>
      </c>
      <c r="H156" s="74">
        <f t="shared" si="28"/>
        <v>0</v>
      </c>
      <c r="I156" s="74">
        <f t="shared" si="29"/>
        <v>0</v>
      </c>
      <c r="J156" s="75">
        <f t="shared" si="30"/>
        <v>0</v>
      </c>
      <c r="K156" s="75">
        <f t="shared" si="31"/>
        <v>0</v>
      </c>
      <c r="L156" s="74">
        <f t="shared" si="32"/>
        <v>0</v>
      </c>
      <c r="M156" s="74">
        <f t="shared" si="33"/>
        <v>0</v>
      </c>
      <c r="N156" s="75">
        <f t="shared" si="34"/>
        <v>0</v>
      </c>
      <c r="O156" s="75">
        <f t="shared" si="35"/>
        <v>0</v>
      </c>
    </row>
    <row r="157" spans="1:15" ht="18.75">
      <c r="A157" s="12" t="s">
        <v>125</v>
      </c>
      <c r="B157" s="88">
        <v>0</v>
      </c>
      <c r="C157" s="88">
        <v>0</v>
      </c>
      <c r="D157" s="76">
        <f t="shared" si="24"/>
        <v>0</v>
      </c>
      <c r="E157" s="74">
        <f t="shared" si="25"/>
        <v>0</v>
      </c>
      <c r="F157" s="75">
        <f t="shared" si="26"/>
        <v>0</v>
      </c>
      <c r="G157" s="75">
        <f t="shared" si="27"/>
        <v>0</v>
      </c>
      <c r="H157" s="74">
        <f t="shared" si="28"/>
        <v>0</v>
      </c>
      <c r="I157" s="74">
        <f t="shared" si="29"/>
        <v>0</v>
      </c>
      <c r="J157" s="75">
        <f t="shared" si="30"/>
        <v>0</v>
      </c>
      <c r="K157" s="75">
        <f t="shared" si="31"/>
        <v>0</v>
      </c>
      <c r="L157" s="74">
        <f t="shared" si="32"/>
        <v>0</v>
      </c>
      <c r="M157" s="74">
        <f t="shared" si="33"/>
        <v>0</v>
      </c>
      <c r="N157" s="75">
        <f t="shared" si="34"/>
        <v>0</v>
      </c>
      <c r="O157" s="75">
        <f t="shared" si="35"/>
        <v>0</v>
      </c>
    </row>
    <row r="158" spans="1:15" ht="18.75">
      <c r="A158" s="12" t="s">
        <v>126</v>
      </c>
      <c r="B158" s="88">
        <v>0</v>
      </c>
      <c r="C158" s="88">
        <v>0</v>
      </c>
      <c r="D158" s="76">
        <f t="shared" si="24"/>
        <v>0</v>
      </c>
      <c r="E158" s="74">
        <f t="shared" si="25"/>
        <v>0</v>
      </c>
      <c r="F158" s="75">
        <f t="shared" si="26"/>
        <v>0</v>
      </c>
      <c r="G158" s="75">
        <f t="shared" si="27"/>
        <v>0</v>
      </c>
      <c r="H158" s="74">
        <f t="shared" si="28"/>
        <v>0</v>
      </c>
      <c r="I158" s="74">
        <f t="shared" si="29"/>
        <v>0</v>
      </c>
      <c r="J158" s="75">
        <f t="shared" si="30"/>
        <v>0</v>
      </c>
      <c r="K158" s="75">
        <f t="shared" si="31"/>
        <v>0</v>
      </c>
      <c r="L158" s="74">
        <f t="shared" si="32"/>
        <v>0</v>
      </c>
      <c r="M158" s="74">
        <f t="shared" si="33"/>
        <v>0</v>
      </c>
      <c r="N158" s="75">
        <f t="shared" si="34"/>
        <v>0</v>
      </c>
      <c r="O158" s="75">
        <f t="shared" si="35"/>
        <v>0</v>
      </c>
    </row>
    <row r="159" spans="1:15" ht="18.75">
      <c r="A159" s="12" t="s">
        <v>186</v>
      </c>
      <c r="B159" s="88">
        <v>0</v>
      </c>
      <c r="C159" s="88">
        <v>0</v>
      </c>
      <c r="D159" s="76">
        <f t="shared" si="24"/>
        <v>0</v>
      </c>
      <c r="E159" s="74">
        <f t="shared" si="25"/>
        <v>0</v>
      </c>
      <c r="F159" s="75">
        <f t="shared" si="26"/>
        <v>0</v>
      </c>
      <c r="G159" s="75">
        <f t="shared" si="27"/>
        <v>0</v>
      </c>
      <c r="H159" s="74">
        <f t="shared" si="28"/>
        <v>0</v>
      </c>
      <c r="I159" s="74">
        <f t="shared" si="29"/>
        <v>0</v>
      </c>
      <c r="J159" s="75">
        <f t="shared" si="30"/>
        <v>0</v>
      </c>
      <c r="K159" s="75">
        <f t="shared" si="31"/>
        <v>0</v>
      </c>
      <c r="L159" s="74">
        <f t="shared" si="32"/>
        <v>0</v>
      </c>
      <c r="M159" s="74">
        <f t="shared" si="33"/>
        <v>0</v>
      </c>
      <c r="N159" s="75">
        <f t="shared" si="34"/>
        <v>0</v>
      </c>
      <c r="O159" s="75">
        <f t="shared" si="35"/>
        <v>0</v>
      </c>
    </row>
    <row r="160" spans="1:15" ht="18.75">
      <c r="A160" s="12" t="s">
        <v>187</v>
      </c>
      <c r="B160" s="88">
        <v>0</v>
      </c>
      <c r="C160" s="88">
        <v>0.000181</v>
      </c>
      <c r="D160" s="76">
        <f t="shared" si="24"/>
        <v>0</v>
      </c>
      <c r="E160" s="74">
        <f t="shared" si="25"/>
        <v>51306.192314688</v>
      </c>
      <c r="F160" s="75">
        <f t="shared" si="26"/>
        <v>0</v>
      </c>
      <c r="G160" s="75">
        <f t="shared" si="27"/>
        <v>50594.43541279401</v>
      </c>
      <c r="H160" s="74">
        <f t="shared" si="28"/>
        <v>0</v>
      </c>
      <c r="I160" s="74">
        <f t="shared" si="29"/>
        <v>0</v>
      </c>
      <c r="J160" s="75">
        <f t="shared" si="30"/>
        <v>0</v>
      </c>
      <c r="K160" s="75">
        <f t="shared" si="31"/>
        <v>0</v>
      </c>
      <c r="L160" s="74">
        <f t="shared" si="32"/>
        <v>0</v>
      </c>
      <c r="M160" s="74">
        <f t="shared" si="33"/>
        <v>0</v>
      </c>
      <c r="N160" s="75">
        <f t="shared" si="34"/>
        <v>0</v>
      </c>
      <c r="O160" s="75">
        <f t="shared" si="35"/>
        <v>0</v>
      </c>
    </row>
    <row r="161" spans="1:15" ht="18.75">
      <c r="A161" s="12" t="s">
        <v>188</v>
      </c>
      <c r="B161" s="88">
        <v>2.1E-05</v>
      </c>
      <c r="C161" s="88">
        <v>0</v>
      </c>
      <c r="D161" s="76">
        <f t="shared" si="24"/>
        <v>5952.652147007999</v>
      </c>
      <c r="E161" s="74">
        <f t="shared" si="25"/>
        <v>0</v>
      </c>
      <c r="F161" s="75">
        <f t="shared" si="26"/>
        <v>5870.072616954</v>
      </c>
      <c r="G161" s="75">
        <f t="shared" si="27"/>
        <v>0</v>
      </c>
      <c r="H161" s="74">
        <f t="shared" si="28"/>
        <v>0</v>
      </c>
      <c r="I161" s="74">
        <f t="shared" si="29"/>
        <v>0</v>
      </c>
      <c r="J161" s="75">
        <f t="shared" si="30"/>
        <v>0</v>
      </c>
      <c r="K161" s="75">
        <f t="shared" si="31"/>
        <v>0</v>
      </c>
      <c r="L161" s="74">
        <f t="shared" si="32"/>
        <v>0</v>
      </c>
      <c r="M161" s="74">
        <f t="shared" si="33"/>
        <v>0</v>
      </c>
      <c r="N161" s="75">
        <f t="shared" si="34"/>
        <v>0</v>
      </c>
      <c r="O161" s="75">
        <f t="shared" si="35"/>
        <v>0</v>
      </c>
    </row>
    <row r="162" spans="1:15" ht="18.75">
      <c r="A162" s="12" t="s">
        <v>189</v>
      </c>
      <c r="B162" s="88">
        <v>0</v>
      </c>
      <c r="C162" s="88">
        <v>1.8E-05</v>
      </c>
      <c r="D162" s="76">
        <f t="shared" si="24"/>
        <v>0</v>
      </c>
      <c r="E162" s="74">
        <f t="shared" si="25"/>
        <v>5102.273268864</v>
      </c>
      <c r="F162" s="75">
        <f t="shared" si="26"/>
        <v>0</v>
      </c>
      <c r="G162" s="75">
        <f t="shared" si="27"/>
        <v>5031.4908145320005</v>
      </c>
      <c r="H162" s="74">
        <f t="shared" si="28"/>
        <v>0</v>
      </c>
      <c r="I162" s="74">
        <f t="shared" si="29"/>
        <v>0</v>
      </c>
      <c r="J162" s="75">
        <f t="shared" si="30"/>
        <v>0</v>
      </c>
      <c r="K162" s="75">
        <f t="shared" si="31"/>
        <v>0</v>
      </c>
      <c r="L162" s="74">
        <f t="shared" si="32"/>
        <v>0</v>
      </c>
      <c r="M162" s="74">
        <f t="shared" si="33"/>
        <v>0</v>
      </c>
      <c r="N162" s="75">
        <f t="shared" si="34"/>
        <v>0</v>
      </c>
      <c r="O162" s="75">
        <f t="shared" si="35"/>
        <v>0</v>
      </c>
    </row>
    <row r="163" spans="1:15" ht="18.75">
      <c r="A163" s="12" t="s">
        <v>190</v>
      </c>
      <c r="B163" s="88">
        <v>0</v>
      </c>
      <c r="C163" s="88">
        <v>0</v>
      </c>
      <c r="D163" s="76">
        <f t="shared" si="24"/>
        <v>0</v>
      </c>
      <c r="E163" s="74">
        <f t="shared" si="25"/>
        <v>0</v>
      </c>
      <c r="F163" s="75">
        <f t="shared" si="26"/>
        <v>0</v>
      </c>
      <c r="G163" s="75">
        <f t="shared" si="27"/>
        <v>0</v>
      </c>
      <c r="H163" s="74">
        <f t="shared" si="28"/>
        <v>0</v>
      </c>
      <c r="I163" s="74">
        <f t="shared" si="29"/>
        <v>0</v>
      </c>
      <c r="J163" s="75">
        <f t="shared" si="30"/>
        <v>0</v>
      </c>
      <c r="K163" s="75">
        <f t="shared" si="31"/>
        <v>0</v>
      </c>
      <c r="L163" s="74">
        <f t="shared" si="32"/>
        <v>0</v>
      </c>
      <c r="M163" s="74">
        <f t="shared" si="33"/>
        <v>0</v>
      </c>
      <c r="N163" s="75">
        <f t="shared" si="34"/>
        <v>0</v>
      </c>
      <c r="O163" s="75">
        <f t="shared" si="35"/>
        <v>0</v>
      </c>
    </row>
    <row r="164" spans="1:15" ht="18.75">
      <c r="A164" s="12" t="s">
        <v>191</v>
      </c>
      <c r="B164" s="88">
        <v>8.6E-05</v>
      </c>
      <c r="C164" s="88">
        <v>1.5E-05</v>
      </c>
      <c r="D164" s="76">
        <f t="shared" si="24"/>
        <v>24377.527840127997</v>
      </c>
      <c r="E164" s="74">
        <f t="shared" si="25"/>
        <v>4251.89439072</v>
      </c>
      <c r="F164" s="75">
        <f t="shared" si="26"/>
        <v>24039.345002764003</v>
      </c>
      <c r="G164" s="75">
        <f t="shared" si="27"/>
        <v>4192.909012110001</v>
      </c>
      <c r="H164" s="74">
        <f t="shared" si="28"/>
        <v>0</v>
      </c>
      <c r="I164" s="74">
        <f t="shared" si="29"/>
        <v>0</v>
      </c>
      <c r="J164" s="75">
        <f t="shared" si="30"/>
        <v>0</v>
      </c>
      <c r="K164" s="75">
        <f t="shared" si="31"/>
        <v>0</v>
      </c>
      <c r="L164" s="74">
        <f t="shared" si="32"/>
        <v>0</v>
      </c>
      <c r="M164" s="74">
        <f t="shared" si="33"/>
        <v>0</v>
      </c>
      <c r="N164" s="75">
        <f t="shared" si="34"/>
        <v>0</v>
      </c>
      <c r="O164" s="75">
        <f t="shared" si="35"/>
        <v>0</v>
      </c>
    </row>
    <row r="165" spans="1:15" ht="18.75">
      <c r="A165" s="12" t="s">
        <v>192</v>
      </c>
      <c r="B165" s="88">
        <v>0</v>
      </c>
      <c r="C165" s="88">
        <v>0</v>
      </c>
      <c r="D165" s="76">
        <f t="shared" si="24"/>
        <v>0</v>
      </c>
      <c r="E165" s="74">
        <f t="shared" si="25"/>
        <v>0</v>
      </c>
      <c r="F165" s="75">
        <f t="shared" si="26"/>
        <v>0</v>
      </c>
      <c r="G165" s="75">
        <f t="shared" si="27"/>
        <v>0</v>
      </c>
      <c r="H165" s="74">
        <f t="shared" si="28"/>
        <v>0</v>
      </c>
      <c r="I165" s="74">
        <f t="shared" si="29"/>
        <v>0</v>
      </c>
      <c r="J165" s="75">
        <f t="shared" si="30"/>
        <v>0</v>
      </c>
      <c r="K165" s="75">
        <f t="shared" si="31"/>
        <v>0</v>
      </c>
      <c r="L165" s="74">
        <f t="shared" si="32"/>
        <v>0</v>
      </c>
      <c r="M165" s="74">
        <f t="shared" si="33"/>
        <v>0</v>
      </c>
      <c r="N165" s="75">
        <f t="shared" si="34"/>
        <v>0</v>
      </c>
      <c r="O165" s="75">
        <f t="shared" si="35"/>
        <v>0</v>
      </c>
    </row>
    <row r="166" spans="1:15" ht="18.75">
      <c r="A166" s="12" t="s">
        <v>193</v>
      </c>
      <c r="B166" s="88">
        <v>0</v>
      </c>
      <c r="C166" s="88">
        <v>0</v>
      </c>
      <c r="D166" s="76">
        <f t="shared" si="24"/>
        <v>0</v>
      </c>
      <c r="E166" s="74">
        <f t="shared" si="25"/>
        <v>0</v>
      </c>
      <c r="F166" s="75">
        <f t="shared" si="26"/>
        <v>0</v>
      </c>
      <c r="G166" s="75">
        <f t="shared" si="27"/>
        <v>0</v>
      </c>
      <c r="H166" s="74">
        <f t="shared" si="28"/>
        <v>0</v>
      </c>
      <c r="I166" s="74">
        <f t="shared" si="29"/>
        <v>0</v>
      </c>
      <c r="J166" s="75">
        <f t="shared" si="30"/>
        <v>0</v>
      </c>
      <c r="K166" s="75">
        <f t="shared" si="31"/>
        <v>0</v>
      </c>
      <c r="L166" s="74">
        <f t="shared" si="32"/>
        <v>0</v>
      </c>
      <c r="M166" s="74">
        <f t="shared" si="33"/>
        <v>0</v>
      </c>
      <c r="N166" s="75">
        <f t="shared" si="34"/>
        <v>0</v>
      </c>
      <c r="O166" s="75">
        <f t="shared" si="35"/>
        <v>0</v>
      </c>
    </row>
    <row r="167" spans="1:15" ht="18.75">
      <c r="A167" s="12" t="s">
        <v>194</v>
      </c>
      <c r="B167" s="88">
        <v>8.4E-05</v>
      </c>
      <c r="C167" s="88">
        <v>0.00035</v>
      </c>
      <c r="D167" s="76">
        <f t="shared" si="24"/>
        <v>23810.608588031995</v>
      </c>
      <c r="E167" s="74">
        <f t="shared" si="25"/>
        <v>99210.8691168</v>
      </c>
      <c r="F167" s="75">
        <f t="shared" si="26"/>
        <v>23480.290467816</v>
      </c>
      <c r="G167" s="75">
        <f t="shared" si="27"/>
        <v>97834.54361590001</v>
      </c>
      <c r="H167" s="74">
        <f t="shared" si="28"/>
        <v>0</v>
      </c>
      <c r="I167" s="74">
        <f t="shared" si="29"/>
        <v>0</v>
      </c>
      <c r="J167" s="75">
        <f t="shared" si="30"/>
        <v>0</v>
      </c>
      <c r="K167" s="75">
        <f t="shared" si="31"/>
        <v>0</v>
      </c>
      <c r="L167" s="74">
        <f t="shared" si="32"/>
        <v>0</v>
      </c>
      <c r="M167" s="74">
        <f t="shared" si="33"/>
        <v>0</v>
      </c>
      <c r="N167" s="75">
        <f t="shared" si="34"/>
        <v>0</v>
      </c>
      <c r="O167" s="75">
        <f t="shared" si="35"/>
        <v>0</v>
      </c>
    </row>
    <row r="168" spans="1:15" ht="18.75">
      <c r="A168" s="12" t="s">
        <v>195</v>
      </c>
      <c r="B168" s="88">
        <v>0.000147</v>
      </c>
      <c r="C168" s="88">
        <v>0</v>
      </c>
      <c r="D168" s="76">
        <f t="shared" si="24"/>
        <v>41668.56502905599</v>
      </c>
      <c r="E168" s="74">
        <f t="shared" si="25"/>
        <v>0</v>
      </c>
      <c r="F168" s="75">
        <f t="shared" si="26"/>
        <v>41090.508318678</v>
      </c>
      <c r="G168" s="75">
        <f t="shared" si="27"/>
        <v>0</v>
      </c>
      <c r="H168" s="74">
        <f t="shared" si="28"/>
        <v>0</v>
      </c>
      <c r="I168" s="74">
        <f t="shared" si="29"/>
        <v>0</v>
      </c>
      <c r="J168" s="75">
        <f t="shared" si="30"/>
        <v>0</v>
      </c>
      <c r="K168" s="75">
        <f t="shared" si="31"/>
        <v>0</v>
      </c>
      <c r="L168" s="74">
        <f t="shared" si="32"/>
        <v>0</v>
      </c>
      <c r="M168" s="74">
        <f t="shared" si="33"/>
        <v>0</v>
      </c>
      <c r="N168" s="75">
        <f t="shared" si="34"/>
        <v>0</v>
      </c>
      <c r="O168" s="75">
        <f t="shared" si="35"/>
        <v>0</v>
      </c>
    </row>
    <row r="169" spans="1:15" ht="18.75">
      <c r="A169" s="12" t="s">
        <v>127</v>
      </c>
      <c r="B169" s="88">
        <v>9E-06</v>
      </c>
      <c r="C169" s="88">
        <v>0</v>
      </c>
      <c r="D169" s="76">
        <f t="shared" si="24"/>
        <v>2551.136634432</v>
      </c>
      <c r="E169" s="74">
        <f t="shared" si="25"/>
        <v>0</v>
      </c>
      <c r="F169" s="75">
        <f t="shared" si="26"/>
        <v>2515.7454072660003</v>
      </c>
      <c r="G169" s="75">
        <f t="shared" si="27"/>
        <v>0</v>
      </c>
      <c r="H169" s="74">
        <f t="shared" si="28"/>
        <v>0</v>
      </c>
      <c r="I169" s="74">
        <f t="shared" si="29"/>
        <v>0</v>
      </c>
      <c r="J169" s="75">
        <f t="shared" si="30"/>
        <v>0</v>
      </c>
      <c r="K169" s="75">
        <f t="shared" si="31"/>
        <v>0</v>
      </c>
      <c r="L169" s="74">
        <f t="shared" si="32"/>
        <v>0</v>
      </c>
      <c r="M169" s="74">
        <f t="shared" si="33"/>
        <v>0</v>
      </c>
      <c r="N169" s="75">
        <f t="shared" si="34"/>
        <v>0</v>
      </c>
      <c r="O169" s="75">
        <f t="shared" si="35"/>
        <v>0</v>
      </c>
    </row>
    <row r="170" spans="1:15" ht="18.75">
      <c r="A170" s="12" t="s">
        <v>128</v>
      </c>
      <c r="B170" s="88">
        <v>5.2E-05</v>
      </c>
      <c r="C170" s="88">
        <v>0</v>
      </c>
      <c r="D170" s="76">
        <f t="shared" si="24"/>
        <v>14739.900554495998</v>
      </c>
      <c r="E170" s="74">
        <f t="shared" si="25"/>
        <v>0</v>
      </c>
      <c r="F170" s="75">
        <f t="shared" si="26"/>
        <v>14535.417908648002</v>
      </c>
      <c r="G170" s="75">
        <f t="shared" si="27"/>
        <v>0</v>
      </c>
      <c r="H170" s="74">
        <f t="shared" si="28"/>
        <v>0</v>
      </c>
      <c r="I170" s="74">
        <f t="shared" si="29"/>
        <v>0</v>
      </c>
      <c r="J170" s="75">
        <f t="shared" si="30"/>
        <v>0</v>
      </c>
      <c r="K170" s="75">
        <f t="shared" si="31"/>
        <v>0</v>
      </c>
      <c r="L170" s="74">
        <f t="shared" si="32"/>
        <v>0</v>
      </c>
      <c r="M170" s="74">
        <f t="shared" si="33"/>
        <v>0</v>
      </c>
      <c r="N170" s="75">
        <f t="shared" si="34"/>
        <v>0</v>
      </c>
      <c r="O170" s="75">
        <f t="shared" si="35"/>
        <v>0</v>
      </c>
    </row>
    <row r="171" spans="1:15" ht="18.75">
      <c r="A171" s="12" t="s">
        <v>196</v>
      </c>
      <c r="B171" s="88">
        <v>0</v>
      </c>
      <c r="C171" s="88">
        <v>0</v>
      </c>
      <c r="D171" s="76">
        <f t="shared" si="24"/>
        <v>0</v>
      </c>
      <c r="E171" s="74">
        <f t="shared" si="25"/>
        <v>0</v>
      </c>
      <c r="F171" s="75">
        <f t="shared" si="26"/>
        <v>0</v>
      </c>
      <c r="G171" s="75">
        <f t="shared" si="27"/>
        <v>0</v>
      </c>
      <c r="H171" s="74">
        <f t="shared" si="28"/>
        <v>0</v>
      </c>
      <c r="I171" s="74">
        <f t="shared" si="29"/>
        <v>0</v>
      </c>
      <c r="J171" s="75">
        <f t="shared" si="30"/>
        <v>0</v>
      </c>
      <c r="K171" s="75">
        <f t="shared" si="31"/>
        <v>0</v>
      </c>
      <c r="L171" s="74">
        <f t="shared" si="32"/>
        <v>0</v>
      </c>
      <c r="M171" s="74">
        <f t="shared" si="33"/>
        <v>0</v>
      </c>
      <c r="N171" s="75">
        <f t="shared" si="34"/>
        <v>0</v>
      </c>
      <c r="O171" s="75">
        <f t="shared" si="35"/>
        <v>0</v>
      </c>
    </row>
    <row r="172" spans="1:15" ht="18.75">
      <c r="A172" s="12" t="s">
        <v>129</v>
      </c>
      <c r="B172" s="88">
        <v>7.1E-05</v>
      </c>
      <c r="C172" s="88">
        <v>3.4E-05</v>
      </c>
      <c r="D172" s="76">
        <f t="shared" si="24"/>
        <v>20125.633449408</v>
      </c>
      <c r="E172" s="74">
        <f t="shared" si="25"/>
        <v>9637.627285632</v>
      </c>
      <c r="F172" s="75">
        <f t="shared" si="26"/>
        <v>19846.435990654005</v>
      </c>
      <c r="G172" s="75">
        <f t="shared" si="27"/>
        <v>9503.927094116001</v>
      </c>
      <c r="H172" s="74">
        <f t="shared" si="28"/>
        <v>0</v>
      </c>
      <c r="I172" s="74">
        <f t="shared" si="29"/>
        <v>0</v>
      </c>
      <c r="J172" s="75">
        <f t="shared" si="30"/>
        <v>0</v>
      </c>
      <c r="K172" s="75">
        <f t="shared" si="31"/>
        <v>0</v>
      </c>
      <c r="L172" s="74">
        <f t="shared" si="32"/>
        <v>0</v>
      </c>
      <c r="M172" s="74">
        <f t="shared" si="33"/>
        <v>0</v>
      </c>
      <c r="N172" s="75">
        <f t="shared" si="34"/>
        <v>0</v>
      </c>
      <c r="O172" s="75">
        <f t="shared" si="35"/>
        <v>0</v>
      </c>
    </row>
    <row r="173" spans="1:15" ht="18.75">
      <c r="A173" s="12" t="s">
        <v>197</v>
      </c>
      <c r="B173" s="88">
        <v>0</v>
      </c>
      <c r="C173" s="88">
        <v>0</v>
      </c>
      <c r="D173" s="76">
        <f t="shared" si="24"/>
        <v>0</v>
      </c>
      <c r="E173" s="74">
        <f t="shared" si="25"/>
        <v>0</v>
      </c>
      <c r="F173" s="75">
        <f t="shared" si="26"/>
        <v>0</v>
      </c>
      <c r="G173" s="75">
        <f t="shared" si="27"/>
        <v>0</v>
      </c>
      <c r="H173" s="74">
        <f t="shared" si="28"/>
        <v>0</v>
      </c>
      <c r="I173" s="74">
        <f t="shared" si="29"/>
        <v>0</v>
      </c>
      <c r="J173" s="75">
        <f t="shared" si="30"/>
        <v>0</v>
      </c>
      <c r="K173" s="75">
        <f t="shared" si="31"/>
        <v>0</v>
      </c>
      <c r="L173" s="74">
        <f t="shared" si="32"/>
        <v>0</v>
      </c>
      <c r="M173" s="74">
        <f t="shared" si="33"/>
        <v>0</v>
      </c>
      <c r="N173" s="75">
        <f t="shared" si="34"/>
        <v>0</v>
      </c>
      <c r="O173" s="75">
        <f t="shared" si="35"/>
        <v>0</v>
      </c>
    </row>
    <row r="174" spans="1:15" ht="18.75">
      <c r="A174" s="12" t="s">
        <v>198</v>
      </c>
      <c r="B174" s="88">
        <v>0</v>
      </c>
      <c r="C174" s="88">
        <v>0</v>
      </c>
      <c r="D174" s="76">
        <f t="shared" si="24"/>
        <v>0</v>
      </c>
      <c r="E174" s="74">
        <f t="shared" si="25"/>
        <v>0</v>
      </c>
      <c r="F174" s="75">
        <f t="shared" si="26"/>
        <v>0</v>
      </c>
      <c r="G174" s="75">
        <f t="shared" si="27"/>
        <v>0</v>
      </c>
      <c r="H174" s="74">
        <f t="shared" si="28"/>
        <v>0</v>
      </c>
      <c r="I174" s="74">
        <f t="shared" si="29"/>
        <v>0</v>
      </c>
      <c r="J174" s="75">
        <f t="shared" si="30"/>
        <v>0</v>
      </c>
      <c r="K174" s="75">
        <f t="shared" si="31"/>
        <v>0</v>
      </c>
      <c r="L174" s="74">
        <f t="shared" si="32"/>
        <v>0</v>
      </c>
      <c r="M174" s="74">
        <f t="shared" si="33"/>
        <v>0</v>
      </c>
      <c r="N174" s="75">
        <f t="shared" si="34"/>
        <v>0</v>
      </c>
      <c r="O174" s="75">
        <f t="shared" si="35"/>
        <v>0</v>
      </c>
    </row>
    <row r="175" spans="1:15" ht="18.75">
      <c r="A175" s="12" t="s">
        <v>130</v>
      </c>
      <c r="B175" s="88">
        <v>0</v>
      </c>
      <c r="C175" s="88">
        <v>0</v>
      </c>
      <c r="D175" s="76">
        <f t="shared" si="24"/>
        <v>0</v>
      </c>
      <c r="E175" s="74">
        <f t="shared" si="25"/>
        <v>0</v>
      </c>
      <c r="F175" s="75">
        <f aca="true" t="shared" si="36" ref="F175:F196">B175*$E$6</f>
        <v>0</v>
      </c>
      <c r="G175" s="75">
        <f t="shared" si="27"/>
        <v>0</v>
      </c>
      <c r="H175" s="74">
        <f t="shared" si="28"/>
        <v>0</v>
      </c>
      <c r="I175" s="74">
        <f t="shared" si="29"/>
        <v>0</v>
      </c>
      <c r="J175" s="75">
        <f t="shared" si="30"/>
        <v>0</v>
      </c>
      <c r="K175" s="75">
        <f t="shared" si="31"/>
        <v>0</v>
      </c>
      <c r="L175" s="74">
        <f t="shared" si="32"/>
        <v>0</v>
      </c>
      <c r="M175" s="74">
        <f t="shared" si="33"/>
        <v>0</v>
      </c>
      <c r="N175" s="75">
        <f t="shared" si="34"/>
        <v>0</v>
      </c>
      <c r="O175" s="75">
        <f t="shared" si="35"/>
        <v>0</v>
      </c>
    </row>
    <row r="176" spans="1:15" ht="18.75">
      <c r="A176" s="12" t="s">
        <v>131</v>
      </c>
      <c r="B176" s="88">
        <v>0</v>
      </c>
      <c r="C176" s="88">
        <v>0</v>
      </c>
      <c r="D176" s="76">
        <f t="shared" si="24"/>
        <v>0</v>
      </c>
      <c r="E176" s="74">
        <f t="shared" si="25"/>
        <v>0</v>
      </c>
      <c r="F176" s="75">
        <f t="shared" si="36"/>
        <v>0</v>
      </c>
      <c r="G176" s="75">
        <f t="shared" si="27"/>
        <v>0</v>
      </c>
      <c r="H176" s="74">
        <f t="shared" si="28"/>
        <v>0</v>
      </c>
      <c r="I176" s="74">
        <f t="shared" si="29"/>
        <v>0</v>
      </c>
      <c r="J176" s="75">
        <f t="shared" si="30"/>
        <v>0</v>
      </c>
      <c r="K176" s="75">
        <f t="shared" si="31"/>
        <v>0</v>
      </c>
      <c r="L176" s="74">
        <f t="shared" si="32"/>
        <v>0</v>
      </c>
      <c r="M176" s="74">
        <f t="shared" si="33"/>
        <v>0</v>
      </c>
      <c r="N176" s="75">
        <f t="shared" si="34"/>
        <v>0</v>
      </c>
      <c r="O176" s="75">
        <f t="shared" si="35"/>
        <v>0</v>
      </c>
    </row>
    <row r="177" spans="1:15" ht="18.75">
      <c r="A177" s="12" t="s">
        <v>132</v>
      </c>
      <c r="B177" s="88">
        <v>2.5E-05</v>
      </c>
      <c r="C177" s="88">
        <v>0</v>
      </c>
      <c r="D177" s="76">
        <f t="shared" si="24"/>
        <v>7086.4906512</v>
      </c>
      <c r="E177" s="74">
        <f t="shared" si="25"/>
        <v>0</v>
      </c>
      <c r="F177" s="75">
        <f t="shared" si="36"/>
        <v>6988.181686850001</v>
      </c>
      <c r="G177" s="75">
        <f t="shared" si="27"/>
        <v>0</v>
      </c>
      <c r="H177" s="74">
        <f t="shared" si="28"/>
        <v>0</v>
      </c>
      <c r="I177" s="74">
        <f t="shared" si="29"/>
        <v>0</v>
      </c>
      <c r="J177" s="75">
        <f t="shared" si="30"/>
        <v>0</v>
      </c>
      <c r="K177" s="75">
        <f t="shared" si="31"/>
        <v>0</v>
      </c>
      <c r="L177" s="74">
        <f t="shared" si="32"/>
        <v>0</v>
      </c>
      <c r="M177" s="74">
        <f t="shared" si="33"/>
        <v>0</v>
      </c>
      <c r="N177" s="75">
        <f t="shared" si="34"/>
        <v>0</v>
      </c>
      <c r="O177" s="75">
        <f t="shared" si="35"/>
        <v>0</v>
      </c>
    </row>
    <row r="178" spans="1:15" ht="18.75">
      <c r="A178" s="12" t="s">
        <v>133</v>
      </c>
      <c r="B178" s="88">
        <v>5E-06</v>
      </c>
      <c r="C178" s="88">
        <v>0</v>
      </c>
      <c r="D178" s="76">
        <f t="shared" si="24"/>
        <v>1417.29813024</v>
      </c>
      <c r="E178" s="74">
        <f t="shared" si="25"/>
        <v>0</v>
      </c>
      <c r="F178" s="75">
        <f t="shared" si="36"/>
        <v>1397.6363373700003</v>
      </c>
      <c r="G178" s="75">
        <f t="shared" si="27"/>
        <v>0</v>
      </c>
      <c r="H178" s="74">
        <f t="shared" si="28"/>
        <v>0</v>
      </c>
      <c r="I178" s="74">
        <f t="shared" si="29"/>
        <v>0</v>
      </c>
      <c r="J178" s="75">
        <f t="shared" si="30"/>
        <v>0</v>
      </c>
      <c r="K178" s="75">
        <f t="shared" si="31"/>
        <v>0</v>
      </c>
      <c r="L178" s="74">
        <f t="shared" si="32"/>
        <v>0</v>
      </c>
      <c r="M178" s="74">
        <f t="shared" si="33"/>
        <v>0</v>
      </c>
      <c r="N178" s="75">
        <f t="shared" si="34"/>
        <v>0</v>
      </c>
      <c r="O178" s="75">
        <f t="shared" si="35"/>
        <v>0</v>
      </c>
    </row>
    <row r="179" spans="1:15" ht="18.75">
      <c r="A179" s="12" t="s">
        <v>134</v>
      </c>
      <c r="B179" s="88">
        <v>0.000277</v>
      </c>
      <c r="C179" s="88">
        <v>1.8E-05</v>
      </c>
      <c r="D179" s="76">
        <f t="shared" si="24"/>
        <v>78518.316415296</v>
      </c>
      <c r="E179" s="74">
        <f t="shared" si="25"/>
        <v>5102.273268864</v>
      </c>
      <c r="F179" s="75">
        <f t="shared" si="36"/>
        <v>77429.05309029801</v>
      </c>
      <c r="G179" s="75">
        <f t="shared" si="27"/>
        <v>5031.4908145320005</v>
      </c>
      <c r="H179" s="74">
        <f t="shared" si="28"/>
        <v>0</v>
      </c>
      <c r="I179" s="74">
        <f t="shared" si="29"/>
        <v>0</v>
      </c>
      <c r="J179" s="75">
        <f t="shared" si="30"/>
        <v>0</v>
      </c>
      <c r="K179" s="75">
        <f t="shared" si="31"/>
        <v>0</v>
      </c>
      <c r="L179" s="74">
        <f t="shared" si="32"/>
        <v>0</v>
      </c>
      <c r="M179" s="74">
        <f t="shared" si="33"/>
        <v>0</v>
      </c>
      <c r="N179" s="75">
        <f t="shared" si="34"/>
        <v>0</v>
      </c>
      <c r="O179" s="75">
        <f t="shared" si="35"/>
        <v>0</v>
      </c>
    </row>
    <row r="180" spans="1:15" ht="18.75">
      <c r="A180" s="12" t="s">
        <v>135</v>
      </c>
      <c r="B180" s="88">
        <v>0</v>
      </c>
      <c r="C180" s="88">
        <v>0</v>
      </c>
      <c r="D180" s="76">
        <f t="shared" si="24"/>
        <v>0</v>
      </c>
      <c r="E180" s="74">
        <f t="shared" si="25"/>
        <v>0</v>
      </c>
      <c r="F180" s="75">
        <f t="shared" si="36"/>
        <v>0</v>
      </c>
      <c r="G180" s="75">
        <f t="shared" si="27"/>
        <v>0</v>
      </c>
      <c r="H180" s="74">
        <f t="shared" si="28"/>
        <v>0</v>
      </c>
      <c r="I180" s="74">
        <f t="shared" si="29"/>
        <v>0</v>
      </c>
      <c r="J180" s="75">
        <f t="shared" si="30"/>
        <v>0</v>
      </c>
      <c r="K180" s="75">
        <f t="shared" si="31"/>
        <v>0</v>
      </c>
      <c r="L180" s="74">
        <f t="shared" si="32"/>
        <v>0</v>
      </c>
      <c r="M180" s="74">
        <f t="shared" si="33"/>
        <v>0</v>
      </c>
      <c r="N180" s="75">
        <f t="shared" si="34"/>
        <v>0</v>
      </c>
      <c r="O180" s="75">
        <f t="shared" si="35"/>
        <v>0</v>
      </c>
    </row>
    <row r="181" spans="1:15" ht="18.75">
      <c r="A181" s="12" t="s">
        <v>136</v>
      </c>
      <c r="B181" s="88">
        <v>0</v>
      </c>
      <c r="C181" s="88">
        <v>2.3E-05</v>
      </c>
      <c r="D181" s="76">
        <f t="shared" si="24"/>
        <v>0</v>
      </c>
      <c r="E181" s="74">
        <f t="shared" si="25"/>
        <v>6519.571399103999</v>
      </c>
      <c r="F181" s="75">
        <f t="shared" si="36"/>
        <v>0</v>
      </c>
      <c r="G181" s="75">
        <f t="shared" si="27"/>
        <v>6429.127151902001</v>
      </c>
      <c r="H181" s="74">
        <f t="shared" si="28"/>
        <v>0</v>
      </c>
      <c r="I181" s="74">
        <f t="shared" si="29"/>
        <v>0</v>
      </c>
      <c r="J181" s="75">
        <f t="shared" si="30"/>
        <v>0</v>
      </c>
      <c r="K181" s="75">
        <f t="shared" si="31"/>
        <v>0</v>
      </c>
      <c r="L181" s="74">
        <f t="shared" si="32"/>
        <v>0</v>
      </c>
      <c r="M181" s="74">
        <f t="shared" si="33"/>
        <v>0</v>
      </c>
      <c r="N181" s="75">
        <f t="shared" si="34"/>
        <v>0</v>
      </c>
      <c r="O181" s="75">
        <f t="shared" si="35"/>
        <v>0</v>
      </c>
    </row>
    <row r="182" spans="1:15" ht="18.75">
      <c r="A182" s="12" t="s">
        <v>137</v>
      </c>
      <c r="B182" s="88">
        <v>0</v>
      </c>
      <c r="C182" s="88">
        <v>0</v>
      </c>
      <c r="D182" s="76">
        <f t="shared" si="24"/>
        <v>0</v>
      </c>
      <c r="E182" s="74">
        <f t="shared" si="25"/>
        <v>0</v>
      </c>
      <c r="F182" s="75">
        <f t="shared" si="36"/>
        <v>0</v>
      </c>
      <c r="G182" s="75">
        <f t="shared" si="27"/>
        <v>0</v>
      </c>
      <c r="H182" s="74">
        <f t="shared" si="28"/>
        <v>0</v>
      </c>
      <c r="I182" s="74">
        <f t="shared" si="29"/>
        <v>0</v>
      </c>
      <c r="J182" s="75">
        <f t="shared" si="30"/>
        <v>0</v>
      </c>
      <c r="K182" s="75">
        <f t="shared" si="31"/>
        <v>0</v>
      </c>
      <c r="L182" s="74">
        <f t="shared" si="32"/>
        <v>0</v>
      </c>
      <c r="M182" s="74">
        <f t="shared" si="33"/>
        <v>0</v>
      </c>
      <c r="N182" s="75">
        <f t="shared" si="34"/>
        <v>0</v>
      </c>
      <c r="O182" s="75">
        <f t="shared" si="35"/>
        <v>0</v>
      </c>
    </row>
    <row r="183" spans="1:15" ht="18.75">
      <c r="A183" s="12" t="s">
        <v>138</v>
      </c>
      <c r="B183" s="88">
        <v>0.000271</v>
      </c>
      <c r="C183" s="88">
        <v>0</v>
      </c>
      <c r="D183" s="76">
        <f t="shared" si="24"/>
        <v>76817.55865900799</v>
      </c>
      <c r="E183" s="74">
        <f t="shared" si="25"/>
        <v>0</v>
      </c>
      <c r="F183" s="75">
        <f t="shared" si="36"/>
        <v>75751.889485454</v>
      </c>
      <c r="G183" s="75">
        <f t="shared" si="27"/>
        <v>0</v>
      </c>
      <c r="H183" s="74">
        <f t="shared" si="28"/>
        <v>0</v>
      </c>
      <c r="I183" s="74">
        <f t="shared" si="29"/>
        <v>0</v>
      </c>
      <c r="J183" s="75">
        <f t="shared" si="30"/>
        <v>0</v>
      </c>
      <c r="K183" s="75">
        <f t="shared" si="31"/>
        <v>0</v>
      </c>
      <c r="L183" s="74">
        <f t="shared" si="32"/>
        <v>0</v>
      </c>
      <c r="M183" s="74">
        <f t="shared" si="33"/>
        <v>0</v>
      </c>
      <c r="N183" s="75">
        <f t="shared" si="34"/>
        <v>0</v>
      </c>
      <c r="O183" s="75">
        <f t="shared" si="35"/>
        <v>0</v>
      </c>
    </row>
    <row r="184" spans="1:15" ht="18.75">
      <c r="A184" s="12" t="s">
        <v>139</v>
      </c>
      <c r="B184" s="88">
        <v>0</v>
      </c>
      <c r="C184" s="88">
        <v>0.000121</v>
      </c>
      <c r="D184" s="76">
        <f t="shared" si="24"/>
        <v>0</v>
      </c>
      <c r="E184" s="74">
        <f t="shared" si="25"/>
        <v>34298.614751807996</v>
      </c>
      <c r="F184" s="75">
        <f t="shared" si="36"/>
        <v>0</v>
      </c>
      <c r="G184" s="75">
        <f t="shared" si="27"/>
        <v>33822.799364354</v>
      </c>
      <c r="H184" s="74">
        <f t="shared" si="28"/>
        <v>0</v>
      </c>
      <c r="I184" s="74">
        <f t="shared" si="29"/>
        <v>0</v>
      </c>
      <c r="J184" s="75">
        <f t="shared" si="30"/>
        <v>0</v>
      </c>
      <c r="K184" s="75">
        <f t="shared" si="31"/>
        <v>0</v>
      </c>
      <c r="L184" s="74">
        <f t="shared" si="32"/>
        <v>0</v>
      </c>
      <c r="M184" s="74">
        <f t="shared" si="33"/>
        <v>0</v>
      </c>
      <c r="N184" s="75">
        <f t="shared" si="34"/>
        <v>0</v>
      </c>
      <c r="O184" s="75">
        <f t="shared" si="35"/>
        <v>0</v>
      </c>
    </row>
    <row r="185" spans="1:15" ht="18.75">
      <c r="A185" s="12" t="s">
        <v>140</v>
      </c>
      <c r="B185" s="88">
        <v>0</v>
      </c>
      <c r="C185" s="88">
        <v>0</v>
      </c>
      <c r="D185" s="76">
        <f t="shared" si="24"/>
        <v>0</v>
      </c>
      <c r="E185" s="74">
        <f t="shared" si="25"/>
        <v>0</v>
      </c>
      <c r="F185" s="75">
        <f t="shared" si="36"/>
        <v>0</v>
      </c>
      <c r="G185" s="75">
        <f t="shared" si="27"/>
        <v>0</v>
      </c>
      <c r="H185" s="74">
        <f t="shared" si="28"/>
        <v>0</v>
      </c>
      <c r="I185" s="74">
        <f t="shared" si="29"/>
        <v>0</v>
      </c>
      <c r="J185" s="75">
        <f t="shared" si="30"/>
        <v>0</v>
      </c>
      <c r="K185" s="75">
        <f t="shared" si="31"/>
        <v>0</v>
      </c>
      <c r="L185" s="74">
        <f t="shared" si="32"/>
        <v>0</v>
      </c>
      <c r="M185" s="74">
        <f t="shared" si="33"/>
        <v>0</v>
      </c>
      <c r="N185" s="75">
        <f t="shared" si="34"/>
        <v>0</v>
      </c>
      <c r="O185" s="75">
        <f t="shared" si="35"/>
        <v>0</v>
      </c>
    </row>
    <row r="186" spans="1:15" ht="18.75">
      <c r="A186" s="12" t="s">
        <v>141</v>
      </c>
      <c r="B186" s="88">
        <v>1E-06</v>
      </c>
      <c r="C186" s="88">
        <v>0</v>
      </c>
      <c r="D186" s="76">
        <f t="shared" si="24"/>
        <v>283.45962604799996</v>
      </c>
      <c r="E186" s="74">
        <f t="shared" si="25"/>
        <v>0</v>
      </c>
      <c r="F186" s="75">
        <f t="shared" si="36"/>
        <v>279.52726747400004</v>
      </c>
      <c r="G186" s="75">
        <f t="shared" si="27"/>
        <v>0</v>
      </c>
      <c r="H186" s="74">
        <f t="shared" si="28"/>
        <v>0</v>
      </c>
      <c r="I186" s="74">
        <f t="shared" si="29"/>
        <v>0</v>
      </c>
      <c r="J186" s="75">
        <f t="shared" si="30"/>
        <v>0</v>
      </c>
      <c r="K186" s="75">
        <f t="shared" si="31"/>
        <v>0</v>
      </c>
      <c r="L186" s="74">
        <f t="shared" si="32"/>
        <v>0</v>
      </c>
      <c r="M186" s="74">
        <f t="shared" si="33"/>
        <v>0</v>
      </c>
      <c r="N186" s="75">
        <f t="shared" si="34"/>
        <v>0</v>
      </c>
      <c r="O186" s="75">
        <f t="shared" si="35"/>
        <v>0</v>
      </c>
    </row>
    <row r="187" spans="1:15" ht="18.75">
      <c r="A187" s="12" t="s">
        <v>142</v>
      </c>
      <c r="B187" s="88">
        <v>0</v>
      </c>
      <c r="C187" s="88">
        <v>0</v>
      </c>
      <c r="D187" s="76">
        <f t="shared" si="24"/>
        <v>0</v>
      </c>
      <c r="E187" s="74">
        <f t="shared" si="25"/>
        <v>0</v>
      </c>
      <c r="F187" s="75">
        <f t="shared" si="36"/>
        <v>0</v>
      </c>
      <c r="G187" s="75">
        <f t="shared" si="27"/>
        <v>0</v>
      </c>
      <c r="H187" s="74">
        <f t="shared" si="28"/>
        <v>0</v>
      </c>
      <c r="I187" s="74">
        <f t="shared" si="29"/>
        <v>0</v>
      </c>
      <c r="J187" s="75">
        <f t="shared" si="30"/>
        <v>0</v>
      </c>
      <c r="K187" s="75">
        <f t="shared" si="31"/>
        <v>0</v>
      </c>
      <c r="L187" s="74">
        <f t="shared" si="32"/>
        <v>0</v>
      </c>
      <c r="M187" s="74">
        <f t="shared" si="33"/>
        <v>0</v>
      </c>
      <c r="N187" s="75">
        <f t="shared" si="34"/>
        <v>0</v>
      </c>
      <c r="O187" s="75">
        <f t="shared" si="35"/>
        <v>0</v>
      </c>
    </row>
    <row r="188" spans="1:15" ht="18.75">
      <c r="A188" s="12" t="s">
        <v>143</v>
      </c>
      <c r="B188" s="88">
        <v>0.001107</v>
      </c>
      <c r="C188" s="88">
        <v>8.3E-05</v>
      </c>
      <c r="D188" s="76">
        <f t="shared" si="24"/>
        <v>313789.80603513593</v>
      </c>
      <c r="E188" s="74">
        <f t="shared" si="25"/>
        <v>23527.148961984</v>
      </c>
      <c r="F188" s="75">
        <f t="shared" si="36"/>
        <v>309436.685093718</v>
      </c>
      <c r="G188" s="75">
        <f t="shared" si="27"/>
        <v>23200.763200342004</v>
      </c>
      <c r="H188" s="74">
        <f t="shared" si="28"/>
        <v>0</v>
      </c>
      <c r="I188" s="74">
        <f t="shared" si="29"/>
        <v>0</v>
      </c>
      <c r="J188" s="75">
        <f t="shared" si="30"/>
        <v>0</v>
      </c>
      <c r="K188" s="75">
        <f t="shared" si="31"/>
        <v>0</v>
      </c>
      <c r="L188" s="74">
        <f t="shared" si="32"/>
        <v>0</v>
      </c>
      <c r="M188" s="74">
        <f t="shared" si="33"/>
        <v>0</v>
      </c>
      <c r="N188" s="75">
        <f t="shared" si="34"/>
        <v>0</v>
      </c>
      <c r="O188" s="75">
        <f t="shared" si="35"/>
        <v>0</v>
      </c>
    </row>
    <row r="189" spans="1:15" ht="18.75">
      <c r="A189" s="12" t="s">
        <v>144</v>
      </c>
      <c r="B189" s="88">
        <v>0</v>
      </c>
      <c r="C189" s="88">
        <v>0</v>
      </c>
      <c r="D189" s="76">
        <f t="shared" si="24"/>
        <v>0</v>
      </c>
      <c r="E189" s="74">
        <f t="shared" si="25"/>
        <v>0</v>
      </c>
      <c r="F189" s="75">
        <f t="shared" si="36"/>
        <v>0</v>
      </c>
      <c r="G189" s="75">
        <f t="shared" si="27"/>
        <v>0</v>
      </c>
      <c r="H189" s="74">
        <f t="shared" si="28"/>
        <v>0</v>
      </c>
      <c r="I189" s="74">
        <f t="shared" si="29"/>
        <v>0</v>
      </c>
      <c r="J189" s="75">
        <f t="shared" si="30"/>
        <v>0</v>
      </c>
      <c r="K189" s="75">
        <f t="shared" si="31"/>
        <v>0</v>
      </c>
      <c r="L189" s="74">
        <f t="shared" si="32"/>
        <v>0</v>
      </c>
      <c r="M189" s="74">
        <f t="shared" si="33"/>
        <v>0</v>
      </c>
      <c r="N189" s="75">
        <f t="shared" si="34"/>
        <v>0</v>
      </c>
      <c r="O189" s="75">
        <f t="shared" si="35"/>
        <v>0</v>
      </c>
    </row>
    <row r="190" spans="1:15" ht="18.75">
      <c r="A190" s="12" t="s">
        <v>145</v>
      </c>
      <c r="B190" s="88">
        <v>1E-06</v>
      </c>
      <c r="C190" s="88">
        <v>0</v>
      </c>
      <c r="D190" s="76">
        <f t="shared" si="24"/>
        <v>283.45962604799996</v>
      </c>
      <c r="E190" s="74">
        <f t="shared" si="25"/>
        <v>0</v>
      </c>
      <c r="F190" s="75">
        <f t="shared" si="36"/>
        <v>279.52726747400004</v>
      </c>
      <c r="G190" s="75">
        <f t="shared" si="27"/>
        <v>0</v>
      </c>
      <c r="H190" s="74">
        <f t="shared" si="28"/>
        <v>0</v>
      </c>
      <c r="I190" s="74">
        <f t="shared" si="29"/>
        <v>0</v>
      </c>
      <c r="J190" s="75">
        <f t="shared" si="30"/>
        <v>0</v>
      </c>
      <c r="K190" s="75">
        <f t="shared" si="31"/>
        <v>0</v>
      </c>
      <c r="L190" s="74">
        <f t="shared" si="32"/>
        <v>0</v>
      </c>
      <c r="M190" s="74">
        <f t="shared" si="33"/>
        <v>0</v>
      </c>
      <c r="N190" s="75">
        <f t="shared" si="34"/>
        <v>0</v>
      </c>
      <c r="O190" s="75">
        <f t="shared" si="35"/>
        <v>0</v>
      </c>
    </row>
    <row r="191" spans="1:15" ht="18.75">
      <c r="A191" s="12" t="s">
        <v>146</v>
      </c>
      <c r="B191" s="88">
        <v>0</v>
      </c>
      <c r="C191" s="88">
        <v>0</v>
      </c>
      <c r="D191" s="76">
        <f t="shared" si="24"/>
        <v>0</v>
      </c>
      <c r="E191" s="74">
        <f t="shared" si="25"/>
        <v>0</v>
      </c>
      <c r="F191" s="75">
        <f t="shared" si="36"/>
        <v>0</v>
      </c>
      <c r="G191" s="75">
        <f t="shared" si="27"/>
        <v>0</v>
      </c>
      <c r="H191" s="74">
        <f t="shared" si="28"/>
        <v>0</v>
      </c>
      <c r="I191" s="74">
        <f t="shared" si="29"/>
        <v>0</v>
      </c>
      <c r="J191" s="75">
        <f t="shared" si="30"/>
        <v>0</v>
      </c>
      <c r="K191" s="75">
        <f t="shared" si="31"/>
        <v>0</v>
      </c>
      <c r="L191" s="74">
        <f t="shared" si="32"/>
        <v>0</v>
      </c>
      <c r="M191" s="74">
        <f t="shared" si="33"/>
        <v>0</v>
      </c>
      <c r="N191" s="75">
        <f t="shared" si="34"/>
        <v>0</v>
      </c>
      <c r="O191" s="75">
        <f t="shared" si="35"/>
        <v>0</v>
      </c>
    </row>
    <row r="192" spans="1:15" ht="18.75">
      <c r="A192" s="12" t="s">
        <v>147</v>
      </c>
      <c r="B192" s="88">
        <v>0</v>
      </c>
      <c r="C192" s="88">
        <v>0</v>
      </c>
      <c r="D192" s="76">
        <f t="shared" si="24"/>
        <v>0</v>
      </c>
      <c r="E192" s="74">
        <f t="shared" si="25"/>
        <v>0</v>
      </c>
      <c r="F192" s="75">
        <f t="shared" si="36"/>
        <v>0</v>
      </c>
      <c r="G192" s="75">
        <f t="shared" si="27"/>
        <v>0</v>
      </c>
      <c r="H192" s="74">
        <f t="shared" si="28"/>
        <v>0</v>
      </c>
      <c r="I192" s="74">
        <f t="shared" si="29"/>
        <v>0</v>
      </c>
      <c r="J192" s="75">
        <f t="shared" si="30"/>
        <v>0</v>
      </c>
      <c r="K192" s="75">
        <f t="shared" si="31"/>
        <v>0</v>
      </c>
      <c r="L192" s="74">
        <f t="shared" si="32"/>
        <v>0</v>
      </c>
      <c r="M192" s="74">
        <f t="shared" si="33"/>
        <v>0</v>
      </c>
      <c r="N192" s="75">
        <f t="shared" si="34"/>
        <v>0</v>
      </c>
      <c r="O192" s="75">
        <f t="shared" si="35"/>
        <v>0</v>
      </c>
    </row>
    <row r="193" spans="1:15" ht="18.75">
      <c r="A193" s="12" t="s">
        <v>199</v>
      </c>
      <c r="B193" s="88">
        <v>0</v>
      </c>
      <c r="C193" s="88">
        <v>0</v>
      </c>
      <c r="D193" s="76">
        <f t="shared" si="24"/>
        <v>0</v>
      </c>
      <c r="E193" s="74">
        <f t="shared" si="25"/>
        <v>0</v>
      </c>
      <c r="F193" s="75">
        <f t="shared" si="36"/>
        <v>0</v>
      </c>
      <c r="G193" s="75">
        <f t="shared" si="27"/>
        <v>0</v>
      </c>
      <c r="H193" s="74">
        <f t="shared" si="28"/>
        <v>0</v>
      </c>
      <c r="I193" s="74">
        <f t="shared" si="29"/>
        <v>0</v>
      </c>
      <c r="J193" s="75">
        <f t="shared" si="30"/>
        <v>0</v>
      </c>
      <c r="K193" s="75">
        <f t="shared" si="31"/>
        <v>0</v>
      </c>
      <c r="L193" s="74">
        <f t="shared" si="32"/>
        <v>0</v>
      </c>
      <c r="M193" s="74">
        <f t="shared" si="33"/>
        <v>0</v>
      </c>
      <c r="N193" s="75">
        <f t="shared" si="34"/>
        <v>0</v>
      </c>
      <c r="O193" s="75">
        <f t="shared" si="35"/>
        <v>0</v>
      </c>
    </row>
    <row r="194" spans="1:15" ht="18.75">
      <c r="A194" s="12" t="s">
        <v>200</v>
      </c>
      <c r="B194" s="88">
        <v>0.000144</v>
      </c>
      <c r="C194" s="88">
        <v>0</v>
      </c>
      <c r="D194" s="76">
        <f t="shared" si="24"/>
        <v>40818.186150912</v>
      </c>
      <c r="E194" s="74">
        <f t="shared" si="25"/>
        <v>0</v>
      </c>
      <c r="F194" s="75">
        <f t="shared" si="36"/>
        <v>40251.926516256004</v>
      </c>
      <c r="G194" s="75">
        <f t="shared" si="27"/>
        <v>0</v>
      </c>
      <c r="H194" s="74">
        <f t="shared" si="28"/>
        <v>0</v>
      </c>
      <c r="I194" s="74">
        <f t="shared" si="29"/>
        <v>0</v>
      </c>
      <c r="J194" s="75">
        <f t="shared" si="30"/>
        <v>0</v>
      </c>
      <c r="K194" s="75">
        <f t="shared" si="31"/>
        <v>0</v>
      </c>
      <c r="L194" s="74">
        <f t="shared" si="32"/>
        <v>0</v>
      </c>
      <c r="M194" s="74">
        <f t="shared" si="33"/>
        <v>0</v>
      </c>
      <c r="N194" s="75">
        <f t="shared" si="34"/>
        <v>0</v>
      </c>
      <c r="O194" s="75">
        <f t="shared" si="35"/>
        <v>0</v>
      </c>
    </row>
    <row r="195" spans="1:15" ht="18.75">
      <c r="A195" s="12" t="s">
        <v>201</v>
      </c>
      <c r="B195" s="88">
        <v>0</v>
      </c>
      <c r="C195" s="88">
        <v>0.000442</v>
      </c>
      <c r="D195" s="76">
        <f t="shared" si="24"/>
        <v>0</v>
      </c>
      <c r="E195" s="74">
        <f t="shared" si="25"/>
        <v>125289.15471321599</v>
      </c>
      <c r="F195" s="75">
        <f t="shared" si="36"/>
        <v>0</v>
      </c>
      <c r="G195" s="75">
        <f t="shared" si="27"/>
        <v>123551.05222350801</v>
      </c>
      <c r="H195" s="74">
        <f t="shared" si="28"/>
        <v>0</v>
      </c>
      <c r="I195" s="74">
        <f t="shared" si="29"/>
        <v>0</v>
      </c>
      <c r="J195" s="75">
        <f t="shared" si="30"/>
        <v>0</v>
      </c>
      <c r="K195" s="75">
        <f t="shared" si="31"/>
        <v>0</v>
      </c>
      <c r="L195" s="74">
        <f t="shared" si="32"/>
        <v>0</v>
      </c>
      <c r="M195" s="74">
        <f t="shared" si="33"/>
        <v>0</v>
      </c>
      <c r="N195" s="75">
        <f t="shared" si="34"/>
        <v>0</v>
      </c>
      <c r="O195" s="75">
        <f t="shared" si="35"/>
        <v>0</v>
      </c>
    </row>
    <row r="196" spans="1:15" ht="19.5" thickBot="1">
      <c r="A196" s="12" t="s">
        <v>202</v>
      </c>
      <c r="B196" s="88">
        <v>0</v>
      </c>
      <c r="C196" s="88">
        <v>0</v>
      </c>
      <c r="D196" s="77">
        <f t="shared" si="24"/>
        <v>0</v>
      </c>
      <c r="E196" s="74">
        <f t="shared" si="25"/>
        <v>0</v>
      </c>
      <c r="F196" s="75">
        <f t="shared" si="36"/>
        <v>0</v>
      </c>
      <c r="G196" s="75">
        <f t="shared" si="27"/>
        <v>0</v>
      </c>
      <c r="H196" s="74">
        <f t="shared" si="28"/>
        <v>0</v>
      </c>
      <c r="I196" s="74">
        <f t="shared" si="29"/>
        <v>0</v>
      </c>
      <c r="J196" s="75">
        <f t="shared" si="30"/>
        <v>0</v>
      </c>
      <c r="K196" s="75">
        <f t="shared" si="31"/>
        <v>0</v>
      </c>
      <c r="L196" s="74">
        <f t="shared" si="32"/>
        <v>0</v>
      </c>
      <c r="M196" s="74">
        <f t="shared" si="33"/>
        <v>0</v>
      </c>
      <c r="N196" s="75">
        <f t="shared" si="34"/>
        <v>0</v>
      </c>
      <c r="O196" s="75">
        <f t="shared" si="35"/>
        <v>0</v>
      </c>
    </row>
    <row r="197" spans="1:15" ht="21" thickBot="1" thickTop="1">
      <c r="A197" s="72" t="s">
        <v>203</v>
      </c>
      <c r="B197" s="63">
        <v>0.009999999999999997</v>
      </c>
      <c r="C197" s="64">
        <v>0.02</v>
      </c>
      <c r="D197" s="78">
        <f aca="true" t="shared" si="37" ref="D197:O197">SUM(D13:D196)</f>
        <v>2834596.2604799997</v>
      </c>
      <c r="E197" s="78">
        <f t="shared" si="37"/>
        <v>5669192.520959999</v>
      </c>
      <c r="F197" s="79">
        <f t="shared" si="37"/>
        <v>2795272.6747400006</v>
      </c>
      <c r="G197" s="79">
        <f t="shared" si="37"/>
        <v>5590545.349480001</v>
      </c>
      <c r="H197" s="78">
        <f t="shared" si="37"/>
        <v>0</v>
      </c>
      <c r="I197" s="78">
        <f t="shared" si="37"/>
        <v>0</v>
      </c>
      <c r="J197" s="79">
        <f t="shared" si="37"/>
        <v>0</v>
      </c>
      <c r="K197" s="79">
        <f t="shared" si="37"/>
        <v>0</v>
      </c>
      <c r="L197" s="78">
        <f t="shared" si="37"/>
        <v>0</v>
      </c>
      <c r="M197" s="78">
        <f t="shared" si="37"/>
        <v>0</v>
      </c>
      <c r="N197" s="79">
        <f t="shared" si="37"/>
        <v>0</v>
      </c>
      <c r="O197" s="79">
        <f t="shared" si="37"/>
        <v>0</v>
      </c>
    </row>
    <row r="198" spans="4:11" ht="19.5" thickTop="1">
      <c r="D198" s="57"/>
      <c r="E198" s="57"/>
      <c r="F198" s="57"/>
      <c r="G198" s="57"/>
      <c r="H198" s="57"/>
      <c r="I198" s="57"/>
      <c r="J198" s="57"/>
      <c r="K198" s="57"/>
    </row>
    <row r="199" spans="2:9" ht="18.75">
      <c r="B199" s="49"/>
      <c r="C199" s="49"/>
      <c r="I199" s="57"/>
    </row>
    <row r="200" spans="2:12" ht="19.5">
      <c r="B200" s="65"/>
      <c r="C200" s="65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4:12" ht="18.75"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4:11" ht="18.75">
      <c r="D202" s="57"/>
      <c r="E202" s="57"/>
      <c r="F202" s="57"/>
      <c r="G202" s="57"/>
      <c r="H202" s="57"/>
      <c r="I202" s="57"/>
      <c r="J202" s="57"/>
      <c r="K202" s="57"/>
    </row>
    <row r="218" spans="2:3" ht="18.75">
      <c r="B218" s="67"/>
      <c r="C218" s="67"/>
    </row>
    <row r="219" spans="2:3" ht="18.75">
      <c r="B219" s="67"/>
      <c r="C219" s="67"/>
    </row>
    <row r="220" spans="2:3" ht="18.75">
      <c r="B220" s="67"/>
      <c r="C220" s="67"/>
    </row>
    <row r="221" spans="2:3" ht="18.75">
      <c r="B221" s="67"/>
      <c r="C221" s="67"/>
    </row>
    <row r="222" spans="2:3" ht="18.75">
      <c r="B222" s="67"/>
      <c r="C222" s="67"/>
    </row>
    <row r="223" spans="2:3" ht="18.75">
      <c r="B223" s="67"/>
      <c r="C223" s="67"/>
    </row>
    <row r="224" spans="2:3" ht="18.75">
      <c r="B224" s="67"/>
      <c r="C224" s="67"/>
    </row>
    <row r="225" spans="2:3" ht="18.75">
      <c r="B225" s="67"/>
      <c r="C225" s="67"/>
    </row>
    <row r="226" spans="2:3" ht="18.75">
      <c r="B226" s="67"/>
      <c r="C226" s="67"/>
    </row>
    <row r="227" spans="2:3" ht="18.75">
      <c r="B227" s="67"/>
      <c r="C227" s="67"/>
    </row>
    <row r="228" spans="2:3" ht="18.75">
      <c r="B228" s="67"/>
      <c r="C228" s="67"/>
    </row>
    <row r="229" spans="2:3" ht="18.75">
      <c r="B229" s="67"/>
      <c r="C229" s="67"/>
    </row>
    <row r="230" spans="2:3" ht="18.75">
      <c r="B230" s="67"/>
      <c r="C230" s="67"/>
    </row>
    <row r="231" spans="2:3" ht="18.75">
      <c r="B231" s="67"/>
      <c r="C231" s="67"/>
    </row>
    <row r="232" spans="2:3" ht="18.75">
      <c r="B232" s="67"/>
      <c r="C232" s="67"/>
    </row>
    <row r="233" spans="2:3" ht="18.75">
      <c r="B233" s="67"/>
      <c r="C233" s="67"/>
    </row>
    <row r="234" spans="2:3" ht="18.75">
      <c r="B234" s="67"/>
      <c r="C234" s="67"/>
    </row>
    <row r="235" spans="2:3" ht="18.75">
      <c r="B235" s="67"/>
      <c r="C235" s="67"/>
    </row>
    <row r="236" spans="2:3" ht="18.75">
      <c r="B236" s="67"/>
      <c r="C236" s="67"/>
    </row>
    <row r="237" spans="2:3" ht="18.75">
      <c r="B237" s="67"/>
      <c r="C237" s="67"/>
    </row>
    <row r="238" spans="2:3" ht="18.75">
      <c r="B238" s="67"/>
      <c r="C238" s="67"/>
    </row>
    <row r="239" spans="2:3" ht="18.75">
      <c r="B239" s="67"/>
      <c r="C239" s="67"/>
    </row>
    <row r="240" spans="2:3" ht="18.75">
      <c r="B240" s="67"/>
      <c r="C240" s="67"/>
    </row>
    <row r="241" spans="2:3" ht="18.75">
      <c r="B241" s="67"/>
      <c r="C241" s="67"/>
    </row>
    <row r="242" spans="2:3" ht="18.75">
      <c r="B242" s="67"/>
      <c r="C242" s="67"/>
    </row>
    <row r="243" spans="2:3" ht="18.75">
      <c r="B243" s="67"/>
      <c r="C243" s="67"/>
    </row>
    <row r="244" spans="2:3" ht="18.75">
      <c r="B244" s="67"/>
      <c r="C244" s="67"/>
    </row>
    <row r="245" spans="2:3" ht="18.75">
      <c r="B245" s="67"/>
      <c r="C245" s="67"/>
    </row>
    <row r="246" spans="2:3" ht="18.75">
      <c r="B246" s="67"/>
      <c r="C246" s="67"/>
    </row>
    <row r="247" spans="2:3" ht="18.75">
      <c r="B247" s="67"/>
      <c r="C247" s="67"/>
    </row>
    <row r="248" spans="2:3" ht="18.75">
      <c r="B248" s="67"/>
      <c r="C248" s="67"/>
    </row>
    <row r="249" spans="2:3" ht="18.75">
      <c r="B249" s="67"/>
      <c r="C249" s="67"/>
    </row>
    <row r="250" spans="2:3" ht="18.75">
      <c r="B250" s="67"/>
      <c r="C250" s="67"/>
    </row>
    <row r="251" spans="2:3" ht="18.75">
      <c r="B251" s="67"/>
      <c r="C251" s="67"/>
    </row>
    <row r="252" spans="2:3" ht="18.75">
      <c r="B252" s="67"/>
      <c r="C252" s="67"/>
    </row>
    <row r="253" spans="2:3" ht="18.75">
      <c r="B253" s="67"/>
      <c r="C253" s="67"/>
    </row>
    <row r="254" spans="2:3" ht="18.75">
      <c r="B254" s="67"/>
      <c r="C254" s="67"/>
    </row>
    <row r="255" spans="2:3" ht="18.75">
      <c r="B255" s="67"/>
      <c r="C255" s="67"/>
    </row>
    <row r="256" spans="2:3" ht="18.75">
      <c r="B256" s="67"/>
      <c r="C256" s="67"/>
    </row>
    <row r="257" spans="2:3" ht="18.75">
      <c r="B257" s="67"/>
      <c r="C257" s="67"/>
    </row>
    <row r="258" spans="2:3" ht="18.75">
      <c r="B258" s="67"/>
      <c r="C258" s="67"/>
    </row>
    <row r="259" spans="2:3" ht="18.75">
      <c r="B259" s="67"/>
      <c r="C259" s="67"/>
    </row>
    <row r="260" spans="2:3" ht="18.75">
      <c r="B260" s="67"/>
      <c r="C260" s="67"/>
    </row>
    <row r="261" spans="2:3" ht="18.75">
      <c r="B261" s="67"/>
      <c r="C261" s="67"/>
    </row>
    <row r="262" spans="2:3" ht="18.75">
      <c r="B262" s="67"/>
      <c r="C262" s="67"/>
    </row>
    <row r="263" spans="2:3" ht="18.75">
      <c r="B263" s="67"/>
      <c r="C263" s="67"/>
    </row>
    <row r="264" spans="2:3" ht="18.75">
      <c r="B264" s="67"/>
      <c r="C264" s="67"/>
    </row>
    <row r="265" spans="2:3" ht="18.75">
      <c r="B265" s="67"/>
      <c r="C265" s="67"/>
    </row>
    <row r="266" spans="2:3" ht="18.75">
      <c r="B266" s="67"/>
      <c r="C266" s="67"/>
    </row>
    <row r="267" spans="2:3" ht="18.75">
      <c r="B267" s="67"/>
      <c r="C267" s="67"/>
    </row>
    <row r="268" spans="2:3" ht="18.75">
      <c r="B268" s="67"/>
      <c r="C268" s="67"/>
    </row>
    <row r="269" spans="2:3" ht="18.75">
      <c r="B269" s="67"/>
      <c r="C269" s="67"/>
    </row>
    <row r="270" spans="2:3" ht="18.75">
      <c r="B270" s="67"/>
      <c r="C270" s="67"/>
    </row>
    <row r="271" spans="2:3" ht="18.75">
      <c r="B271" s="67"/>
      <c r="C271" s="67"/>
    </row>
    <row r="272" spans="2:3" ht="18.75">
      <c r="B272" s="67"/>
      <c r="C272" s="67"/>
    </row>
    <row r="273" spans="2:3" ht="18.75">
      <c r="B273" s="67"/>
      <c r="C273" s="67"/>
    </row>
    <row r="274" spans="2:3" ht="18.75">
      <c r="B274" s="67"/>
      <c r="C274" s="67"/>
    </row>
    <row r="275" spans="2:3" ht="18.75">
      <c r="B275" s="67"/>
      <c r="C275" s="67"/>
    </row>
    <row r="276" spans="2:3" ht="18.75">
      <c r="B276" s="67"/>
      <c r="C276" s="67"/>
    </row>
    <row r="277" spans="2:3" ht="18.75">
      <c r="B277" s="67"/>
      <c r="C277" s="67"/>
    </row>
    <row r="278" spans="2:3" ht="18.75">
      <c r="B278" s="67"/>
      <c r="C278" s="67"/>
    </row>
    <row r="279" spans="2:3" ht="18.75">
      <c r="B279" s="67"/>
      <c r="C279" s="67"/>
    </row>
    <row r="280" spans="2:3" ht="18.75">
      <c r="B280" s="67"/>
      <c r="C280" s="67"/>
    </row>
    <row r="281" spans="2:3" ht="18.75">
      <c r="B281" s="67"/>
      <c r="C281" s="67"/>
    </row>
    <row r="282" spans="2:3" ht="18.75">
      <c r="B282" s="67"/>
      <c r="C282" s="67"/>
    </row>
    <row r="283" spans="2:3" ht="18.75">
      <c r="B283" s="67"/>
      <c r="C283" s="67"/>
    </row>
    <row r="284" spans="2:3" ht="18.75">
      <c r="B284" s="67"/>
      <c r="C284" s="67"/>
    </row>
    <row r="285" spans="2:3" ht="18.75">
      <c r="B285" s="67"/>
      <c r="C285" s="67"/>
    </row>
    <row r="286" spans="2:3" ht="18.75">
      <c r="B286" s="67"/>
      <c r="C286" s="67"/>
    </row>
    <row r="287" spans="2:3" ht="18.75">
      <c r="B287" s="67"/>
      <c r="C287" s="67"/>
    </row>
    <row r="288" spans="2:3" ht="18.75">
      <c r="B288" s="67"/>
      <c r="C288" s="67"/>
    </row>
    <row r="289" spans="2:3" ht="18.75">
      <c r="B289" s="67"/>
      <c r="C289" s="67"/>
    </row>
    <row r="290" spans="2:3" ht="18.75">
      <c r="B290" s="67"/>
      <c r="C290" s="67"/>
    </row>
    <row r="291" spans="2:3" ht="18.75">
      <c r="B291" s="67"/>
      <c r="C291" s="67"/>
    </row>
    <row r="292" spans="2:3" ht="18.75">
      <c r="B292" s="67"/>
      <c r="C292" s="67"/>
    </row>
    <row r="293" spans="2:3" ht="18.75">
      <c r="B293" s="67"/>
      <c r="C293" s="67"/>
    </row>
    <row r="294" spans="2:3" ht="18.75">
      <c r="B294" s="67"/>
      <c r="C294" s="67"/>
    </row>
    <row r="295" spans="2:3" ht="18.75">
      <c r="B295" s="67"/>
      <c r="C295" s="67"/>
    </row>
    <row r="296" spans="2:3" ht="18.75">
      <c r="B296" s="67"/>
      <c r="C296" s="67"/>
    </row>
    <row r="297" spans="2:3" ht="18.75">
      <c r="B297" s="67"/>
      <c r="C297" s="67"/>
    </row>
    <row r="298" spans="2:3" ht="18.75">
      <c r="B298" s="67"/>
      <c r="C298" s="67"/>
    </row>
    <row r="299" spans="2:3" ht="18.75">
      <c r="B299" s="67"/>
      <c r="C299" s="67"/>
    </row>
    <row r="300" spans="2:3" ht="18.75">
      <c r="B300" s="67"/>
      <c r="C300" s="67"/>
    </row>
    <row r="301" spans="2:3" ht="18.75">
      <c r="B301" s="67"/>
      <c r="C301" s="67"/>
    </row>
    <row r="302" spans="2:3" ht="18.75">
      <c r="B302" s="67"/>
      <c r="C302" s="67"/>
    </row>
    <row r="303" spans="2:3" ht="18.75">
      <c r="B303" s="67"/>
      <c r="C303" s="67"/>
    </row>
    <row r="304" spans="2:3" ht="18.75">
      <c r="B304" s="67"/>
      <c r="C304" s="67"/>
    </row>
    <row r="305" spans="2:3" ht="18.75">
      <c r="B305" s="67"/>
      <c r="C305" s="67"/>
    </row>
  </sheetData>
  <sheetProtection/>
  <mergeCells count="21">
    <mergeCell ref="L10:M10"/>
    <mergeCell ref="M11:M12"/>
    <mergeCell ref="N10:O10"/>
    <mergeCell ref="O11:O12"/>
    <mergeCell ref="J11:J12"/>
    <mergeCell ref="I11:I12"/>
    <mergeCell ref="A1:O1"/>
    <mergeCell ref="D10:E10"/>
    <mergeCell ref="F10:G10"/>
    <mergeCell ref="H10:I10"/>
    <mergeCell ref="J10:K10"/>
    <mergeCell ref="B11:B12"/>
    <mergeCell ref="G11:G12"/>
    <mergeCell ref="N11:N12"/>
    <mergeCell ref="L11:L12"/>
    <mergeCell ref="F11:F12"/>
    <mergeCell ref="K11:K12"/>
    <mergeCell ref="C11:C12"/>
    <mergeCell ref="H11:H12"/>
    <mergeCell ref="D11:D12"/>
    <mergeCell ref="E11:E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2019-09-10T13:16:11Z</dcterms:modified>
  <cp:category/>
  <cp:version/>
  <cp:contentType/>
  <cp:contentStatus/>
</cp:coreProperties>
</file>